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45" windowWidth="19185" windowHeight="5775" tabRatio="197" activeTab="1"/>
  </bookViews>
  <sheets>
    <sheet name="Hints" sheetId="32" r:id="rId1"/>
    <sheet name="Data" sheetId="23" r:id="rId2"/>
    <sheet name="Graphs" sheetId="31" r:id="rId3"/>
  </sheets>
  <calcPr calcId="145621"/>
</workbook>
</file>

<file path=xl/calcChain.xml><?xml version="1.0" encoding="utf-8"?>
<calcChain xmlns="http://schemas.openxmlformats.org/spreadsheetml/2006/main">
  <c r="H14" i="23" l="1"/>
  <c r="F7" i="23" l="1"/>
  <c r="F8" i="23" s="1"/>
  <c r="F9" i="23" s="1"/>
  <c r="F10" i="23" s="1"/>
  <c r="F11" i="23" s="1"/>
  <c r="F12" i="23" s="1"/>
  <c r="F13" i="23" s="1"/>
  <c r="F14" i="23" l="1"/>
  <c r="F15" i="23" s="1"/>
  <c r="F16" i="23" s="1"/>
  <c r="F17" i="23" s="1"/>
  <c r="F18" i="23" s="1"/>
  <c r="F19" i="23" s="1"/>
  <c r="F20" i="23" s="1"/>
  <c r="F21" i="23" s="1"/>
  <c r="F22" i="23" s="1"/>
  <c r="F23" i="23" s="1"/>
  <c r="F24" i="23" s="1"/>
  <c r="F25" i="23" s="1"/>
  <c r="F26" i="23" s="1"/>
  <c r="F27" i="23" s="1"/>
  <c r="F28" i="23" s="1"/>
  <c r="F29" i="23" s="1"/>
  <c r="F30" i="23" s="1"/>
  <c r="F31" i="23" s="1"/>
  <c r="F32" i="23" s="1"/>
  <c r="F33" i="23" s="1"/>
  <c r="T6" i="23" l="1"/>
  <c r="H6" i="23" l="1"/>
  <c r="H7" i="23" s="1"/>
  <c r="I7" i="23" s="1"/>
  <c r="W6" i="23"/>
  <c r="W7" i="23" s="1"/>
  <c r="T7" i="23"/>
  <c r="Q6" i="23"/>
  <c r="Q7" i="23" s="1"/>
  <c r="N6" i="23"/>
  <c r="N7" i="23" s="1"/>
  <c r="K6" i="23"/>
  <c r="K7" i="23" s="1"/>
  <c r="W8" i="23" l="1"/>
  <c r="X7" i="23"/>
  <c r="T8" i="23"/>
  <c r="U7" i="23"/>
  <c r="Q8" i="23"/>
  <c r="R7" i="23"/>
  <c r="N8" i="23"/>
  <c r="O7" i="23"/>
  <c r="K8" i="23"/>
  <c r="L7" i="23"/>
  <c r="W19" i="23"/>
  <c r="W20" i="23" s="1"/>
  <c r="W21" i="23" s="1"/>
  <c r="W22" i="23" s="1"/>
  <c r="W23" i="23" s="1"/>
  <c r="W24" i="23" s="1"/>
  <c r="W25" i="23" s="1"/>
  <c r="W26" i="23" s="1"/>
  <c r="W27" i="23" s="1"/>
  <c r="W28" i="23" s="1"/>
  <c r="W29" i="23" s="1"/>
  <c r="W30" i="23" s="1"/>
  <c r="W31" i="23" s="1"/>
  <c r="W32" i="23" s="1"/>
  <c r="W33" i="23" s="1"/>
  <c r="T19" i="23"/>
  <c r="T20" i="23" s="1"/>
  <c r="T21" i="23" s="1"/>
  <c r="T22" i="23" s="1"/>
  <c r="T23" i="23" s="1"/>
  <c r="T24" i="23" s="1"/>
  <c r="T25" i="23" s="1"/>
  <c r="T26" i="23" s="1"/>
  <c r="T27" i="23" s="1"/>
  <c r="T28" i="23" s="1"/>
  <c r="T29" i="23" s="1"/>
  <c r="T30" i="23" s="1"/>
  <c r="T31" i="23" s="1"/>
  <c r="T32" i="23" s="1"/>
  <c r="T33" i="23" s="1"/>
  <c r="Q19" i="23"/>
  <c r="Q20" i="23" s="1"/>
  <c r="Q21" i="23" s="1"/>
  <c r="Q22" i="23" s="1"/>
  <c r="Q23" i="23" s="1"/>
  <c r="Q24" i="23" s="1"/>
  <c r="Q25" i="23" s="1"/>
  <c r="Q26" i="23" s="1"/>
  <c r="Q27" i="23" s="1"/>
  <c r="Q28" i="23" s="1"/>
  <c r="Q29" i="23" s="1"/>
  <c r="Q30" i="23" s="1"/>
  <c r="Q31" i="23" s="1"/>
  <c r="Q32" i="23" s="1"/>
  <c r="Q33" i="23" s="1"/>
  <c r="H8" i="23"/>
  <c r="I8" i="23" s="1"/>
  <c r="K17" i="23"/>
  <c r="N19" i="23"/>
  <c r="N20" i="23" s="1"/>
  <c r="N21" i="23" s="1"/>
  <c r="N22" i="23" s="1"/>
  <c r="N23" i="23" s="1"/>
  <c r="N24" i="23" s="1"/>
  <c r="N25" i="23" s="1"/>
  <c r="N26" i="23" s="1"/>
  <c r="N27" i="23" s="1"/>
  <c r="N28" i="23" s="1"/>
  <c r="N29" i="23" s="1"/>
  <c r="N30" i="23" s="1"/>
  <c r="N31" i="23" s="1"/>
  <c r="N32" i="23" s="1"/>
  <c r="N33" i="23" s="1"/>
  <c r="W9" i="23" l="1"/>
  <c r="X8" i="23"/>
  <c r="T9" i="23"/>
  <c r="U8" i="23"/>
  <c r="Q9" i="23"/>
  <c r="R8" i="23"/>
  <c r="N9" i="23"/>
  <c r="O8" i="23"/>
  <c r="K18" i="23"/>
  <c r="K9" i="23"/>
  <c r="L8" i="23"/>
  <c r="K19" i="23"/>
  <c r="K20" i="23" s="1"/>
  <c r="K21" i="23" s="1"/>
  <c r="K22" i="23" s="1"/>
  <c r="K23" i="23" s="1"/>
  <c r="K24" i="23" s="1"/>
  <c r="K25" i="23" s="1"/>
  <c r="K26" i="23" s="1"/>
  <c r="K27" i="23" s="1"/>
  <c r="K28" i="23" s="1"/>
  <c r="K29" i="23" s="1"/>
  <c r="K30" i="23" s="1"/>
  <c r="K31" i="23" s="1"/>
  <c r="K32" i="23" s="1"/>
  <c r="K33" i="23" s="1"/>
  <c r="H9" i="23"/>
  <c r="I9" i="23" s="1"/>
  <c r="W10" i="23" l="1"/>
  <c r="X9" i="23"/>
  <c r="T10" i="23"/>
  <c r="U9" i="23"/>
  <c r="Q10" i="23"/>
  <c r="R9" i="23"/>
  <c r="N10" i="23"/>
  <c r="O9" i="23"/>
  <c r="K10" i="23"/>
  <c r="L9" i="23"/>
  <c r="H10" i="23"/>
  <c r="I10" i="23" s="1"/>
  <c r="W11" i="23" l="1"/>
  <c r="X10" i="23"/>
  <c r="T11" i="23"/>
  <c r="U10" i="23"/>
  <c r="Q11" i="23"/>
  <c r="R10" i="23"/>
  <c r="N11" i="23"/>
  <c r="O10" i="23"/>
  <c r="K11" i="23"/>
  <c r="L10" i="23"/>
  <c r="H11" i="23"/>
  <c r="I11" i="23" s="1"/>
  <c r="W12" i="23" l="1"/>
  <c r="X11" i="23"/>
  <c r="T12" i="23"/>
  <c r="U11" i="23"/>
  <c r="Q12" i="23"/>
  <c r="R11" i="23"/>
  <c r="N12" i="23"/>
  <c r="O11" i="23"/>
  <c r="K12" i="23"/>
  <c r="L11" i="23"/>
  <c r="H12" i="23"/>
  <c r="I12" i="23" s="1"/>
  <c r="W13" i="23" l="1"/>
  <c r="X12" i="23"/>
  <c r="T13" i="23"/>
  <c r="U12" i="23"/>
  <c r="Q13" i="23"/>
  <c r="R12" i="23"/>
  <c r="N13" i="23"/>
  <c r="O12" i="23"/>
  <c r="K13" i="23"/>
  <c r="L12" i="23"/>
  <c r="H13" i="23"/>
  <c r="W14" i="23" l="1"/>
  <c r="X13" i="23"/>
  <c r="T14" i="23"/>
  <c r="U13" i="23"/>
  <c r="Q14" i="23"/>
  <c r="R13" i="23"/>
  <c r="N14" i="23"/>
  <c r="O13" i="23"/>
  <c r="K14" i="23"/>
  <c r="L13" i="23"/>
  <c r="I13" i="23"/>
  <c r="I14" i="23"/>
  <c r="H15" i="23"/>
  <c r="I15" i="23" l="1"/>
  <c r="W15" i="23"/>
  <c r="X14" i="23"/>
  <c r="T15" i="23"/>
  <c r="U14" i="23"/>
  <c r="Q15" i="23"/>
  <c r="R14" i="23"/>
  <c r="N15" i="23"/>
  <c r="O14" i="23"/>
  <c r="K15" i="23"/>
  <c r="L14" i="23"/>
  <c r="H16" i="23"/>
  <c r="I16" i="23" s="1"/>
  <c r="W16" i="23" l="1"/>
  <c r="X15" i="23"/>
  <c r="T16" i="23"/>
  <c r="U15" i="23"/>
  <c r="Q16" i="23"/>
  <c r="R15" i="23"/>
  <c r="N16" i="23"/>
  <c r="O15" i="23"/>
  <c r="K16" i="23"/>
  <c r="L15" i="23"/>
  <c r="H17" i="23"/>
  <c r="W17" i="23" l="1"/>
  <c r="X16" i="23"/>
  <c r="T17" i="23"/>
  <c r="U16" i="23"/>
  <c r="Q17" i="23"/>
  <c r="R16" i="23"/>
  <c r="N17" i="23"/>
  <c r="O16" i="23"/>
  <c r="L16" i="23"/>
  <c r="L17" i="23"/>
  <c r="L18" i="23" s="1"/>
  <c r="L19" i="23" s="1"/>
  <c r="L20" i="23" s="1"/>
  <c r="L21" i="23" s="1"/>
  <c r="L22" i="23" s="1"/>
  <c r="L23" i="23" s="1"/>
  <c r="L24" i="23" s="1"/>
  <c r="L25" i="23" s="1"/>
  <c r="L26" i="23" s="1"/>
  <c r="L27" i="23" s="1"/>
  <c r="L28" i="23" s="1"/>
  <c r="L29" i="23" s="1"/>
  <c r="L30" i="23" s="1"/>
  <c r="L31" i="23" s="1"/>
  <c r="L32" i="23" s="1"/>
  <c r="L33" i="23" s="1"/>
  <c r="H18" i="23"/>
  <c r="I17" i="23"/>
  <c r="I18" i="23" s="1"/>
  <c r="H19" i="23"/>
  <c r="H20" i="23" s="1"/>
  <c r="H21" i="23" s="1"/>
  <c r="H22" i="23" s="1"/>
  <c r="H23" i="23" s="1"/>
  <c r="H24" i="23" s="1"/>
  <c r="H25" i="23" s="1"/>
  <c r="H26" i="23" s="1"/>
  <c r="H27" i="23" s="1"/>
  <c r="H28" i="23" s="1"/>
  <c r="H29" i="23" s="1"/>
  <c r="H30" i="23" s="1"/>
  <c r="H31" i="23" s="1"/>
  <c r="H32" i="23" s="1"/>
  <c r="H33" i="23" s="1"/>
  <c r="W18" i="23" l="1"/>
  <c r="X17" i="23"/>
  <c r="T18" i="23"/>
  <c r="U17" i="23"/>
  <c r="Q18" i="23"/>
  <c r="R17" i="23"/>
  <c r="N18" i="23"/>
  <c r="O17" i="23"/>
  <c r="I19" i="23"/>
  <c r="I20" i="23" s="1"/>
  <c r="I21" i="23" s="1"/>
  <c r="I22" i="23" s="1"/>
  <c r="I23" i="23" s="1"/>
  <c r="I24" i="23" s="1"/>
  <c r="I25" i="23" s="1"/>
  <c r="I26" i="23" s="1"/>
  <c r="I27" i="23" s="1"/>
  <c r="I28" i="23" s="1"/>
  <c r="I29" i="23" s="1"/>
  <c r="I30" i="23" s="1"/>
  <c r="I31" i="23" s="1"/>
  <c r="I32" i="23" s="1"/>
  <c r="I33" i="23" s="1"/>
  <c r="U18" i="23" l="1"/>
  <c r="U19" i="23" s="1"/>
  <c r="U20" i="23" s="1"/>
  <c r="U21" i="23" s="1"/>
  <c r="U22" i="23" s="1"/>
  <c r="U23" i="23" s="1"/>
  <c r="U24" i="23" s="1"/>
  <c r="U25" i="23" s="1"/>
  <c r="U26" i="23" s="1"/>
  <c r="U27" i="23" s="1"/>
  <c r="U28" i="23" s="1"/>
  <c r="U29" i="23" s="1"/>
  <c r="U30" i="23" s="1"/>
  <c r="U31" i="23" s="1"/>
  <c r="U32" i="23" s="1"/>
  <c r="U33" i="23" s="1"/>
  <c r="X18" i="23"/>
  <c r="X19" i="23" s="1"/>
  <c r="X20" i="23" s="1"/>
  <c r="X21" i="23" s="1"/>
  <c r="X22" i="23" s="1"/>
  <c r="X23" i="23" s="1"/>
  <c r="X24" i="23" s="1"/>
  <c r="X25" i="23" s="1"/>
  <c r="X26" i="23" s="1"/>
  <c r="X27" i="23" s="1"/>
  <c r="X28" i="23" s="1"/>
  <c r="X29" i="23" s="1"/>
  <c r="X30" i="23" s="1"/>
  <c r="X31" i="23" s="1"/>
  <c r="X32" i="23" s="1"/>
  <c r="X33" i="23" s="1"/>
  <c r="R18" i="23"/>
  <c r="R19" i="23" s="1"/>
  <c r="R20" i="23" s="1"/>
  <c r="R21" i="23" s="1"/>
  <c r="R22" i="23" s="1"/>
  <c r="R23" i="23" s="1"/>
  <c r="R24" i="23" s="1"/>
  <c r="R25" i="23" s="1"/>
  <c r="R26" i="23" s="1"/>
  <c r="R27" i="23" s="1"/>
  <c r="R28" i="23" s="1"/>
  <c r="R29" i="23" s="1"/>
  <c r="R30" i="23" s="1"/>
  <c r="R31" i="23" s="1"/>
  <c r="R32" i="23" s="1"/>
  <c r="R33" i="23" s="1"/>
  <c r="O18" i="23"/>
  <c r="O19" i="23" s="1"/>
  <c r="O20" i="23" s="1"/>
  <c r="O21" i="23" s="1"/>
  <c r="O22" i="23" s="1"/>
  <c r="O23" i="23" s="1"/>
  <c r="O24" i="23" s="1"/>
  <c r="O25" i="23" s="1"/>
  <c r="O26" i="23" s="1"/>
  <c r="O27" i="23" s="1"/>
  <c r="O28" i="23" s="1"/>
  <c r="O29" i="23" s="1"/>
  <c r="O30" i="23" s="1"/>
  <c r="O31" i="23" s="1"/>
  <c r="O32" i="23" s="1"/>
  <c r="O33" i="23" s="1"/>
</calcChain>
</file>

<file path=xl/sharedStrings.xml><?xml version="1.0" encoding="utf-8"?>
<sst xmlns="http://schemas.openxmlformats.org/spreadsheetml/2006/main" count="49" uniqueCount="29">
  <si>
    <t>min</t>
  </si>
  <si>
    <t>time</t>
  </si>
  <si>
    <t>day</t>
  </si>
  <si>
    <t>hour</t>
  </si>
  <si>
    <t>gross</t>
  </si>
  <si>
    <t>%wt loss</t>
  </si>
  <si>
    <t>tray 1</t>
  </si>
  <si>
    <t>tray 2</t>
  </si>
  <si>
    <t>tray 3</t>
  </si>
  <si>
    <t>tray 4</t>
  </si>
  <si>
    <t>tray 5</t>
  </si>
  <si>
    <t>tray 6</t>
  </si>
  <si>
    <t>tray weights&gt;&gt;</t>
  </si>
  <si>
    <t>legend labels&gt;&gt;</t>
  </si>
  <si>
    <t>kWh</t>
  </si>
  <si>
    <t>clock time</t>
  </si>
  <si>
    <t>elapsed</t>
  </si>
  <si>
    <t>6 bottom</t>
  </si>
  <si>
    <t>∆kW</t>
  </si>
  <si>
    <t>∆%wt loss/</t>
  </si>
  <si>
    <t>1 top tray</t>
  </si>
  <si>
    <t>The 2nd plot, ∆%wt. loss/∆kW, is an attempt at monitoring efficiency. It's a work in progress.</t>
  </si>
  <si>
    <t>Only change the yellows. White cells contain formulæ and they're not protected.</t>
  </si>
  <si>
    <t>Record time, gross weight of each tray and kWh used at intervals.</t>
  </si>
  <si>
    <t>Weigh the trays and enter the values into the table on the Data tab.</t>
  </si>
  <si>
    <t>If you're using a shallow dish, say for a leather, then weigh that too but generally the mesh trays will all be about the same so use an average</t>
  </si>
  <si>
    <t>Time is day, hour (24 format), minutes.</t>
  </si>
  <si>
    <t>Hiding a column prevents those data being plotted</t>
  </si>
  <si>
    <t>If you don't have an energy monitor then hide column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</si>
</sst>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8" formatCode="0.000"/>
    <numFmt numFmtId="170" formatCode="00"/>
  </numFmts>
  <fonts count="7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4572A7"/>
        <bgColor indexed="64"/>
      </patternFill>
    </fill>
    <fill>
      <patternFill patternType="solid">
        <fgColor rgb="FFAA4643"/>
        <bgColor indexed="64"/>
      </patternFill>
    </fill>
    <fill>
      <patternFill patternType="solid">
        <fgColor rgb="FF96B061"/>
        <bgColor indexed="64"/>
      </patternFill>
    </fill>
    <fill>
      <patternFill patternType="solid">
        <fgColor rgb="FF6E548D"/>
        <bgColor indexed="64"/>
      </patternFill>
    </fill>
    <fill>
      <patternFill patternType="solid">
        <fgColor rgb="FF3D96AE"/>
        <bgColor indexed="64"/>
      </patternFill>
    </fill>
    <fill>
      <patternFill patternType="solid">
        <fgColor rgb="FFDB843D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</cellStyleXfs>
  <cellXfs count="87">
    <xf numFmtId="0" fontId="0" fillId="0" borderId="0" xfId="0"/>
    <xf numFmtId="0" fontId="1" fillId="0" borderId="0" xfId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quotePrefix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right" vertical="center"/>
    </xf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" fontId="5" fillId="3" borderId="1" xfId="0" applyNumberFormat="1" applyFont="1" applyFill="1" applyBorder="1" applyAlignment="1">
      <alignment horizontal="centerContinuous" vertical="center"/>
    </xf>
    <xf numFmtId="1" fontId="5" fillId="4" borderId="1" xfId="0" applyNumberFormat="1" applyFont="1" applyFill="1" applyBorder="1" applyAlignment="1">
      <alignment horizontal="centerContinuous" vertical="center"/>
    </xf>
    <xf numFmtId="1" fontId="5" fillId="5" borderId="1" xfId="0" applyNumberFormat="1" applyFont="1" applyFill="1" applyBorder="1" applyAlignment="1">
      <alignment horizontal="centerContinuous" vertical="center"/>
    </xf>
    <xf numFmtId="1" fontId="5" fillId="6" borderId="1" xfId="0" applyNumberFormat="1" applyFont="1" applyFill="1" applyBorder="1" applyAlignment="1">
      <alignment horizontal="centerContinuous" vertical="center"/>
    </xf>
    <xf numFmtId="1" fontId="5" fillId="7" borderId="1" xfId="0" applyNumberFormat="1" applyFont="1" applyFill="1" applyBorder="1" applyAlignment="1">
      <alignment horizontal="centerContinuous" vertical="center"/>
    </xf>
    <xf numFmtId="1" fontId="5" fillId="8" borderId="1" xfId="0" applyNumberFormat="1" applyFont="1" applyFill="1" applyBorder="1" applyAlignment="1">
      <alignment horizontal="centerContinuous" vertical="center"/>
    </xf>
    <xf numFmtId="1" fontId="5" fillId="3" borderId="4" xfId="0" applyNumberFormat="1" applyFont="1" applyFill="1" applyBorder="1" applyAlignment="1">
      <alignment horizontal="centerContinuous" vertical="center"/>
    </xf>
    <xf numFmtId="1" fontId="5" fillId="4" borderId="4" xfId="0" applyNumberFormat="1" applyFont="1" applyFill="1" applyBorder="1" applyAlignment="1">
      <alignment horizontal="centerContinuous" vertical="center"/>
    </xf>
    <xf numFmtId="1" fontId="5" fillId="5" borderId="4" xfId="0" applyNumberFormat="1" applyFont="1" applyFill="1" applyBorder="1" applyAlignment="1">
      <alignment horizontal="centerContinuous" vertical="center"/>
    </xf>
    <xf numFmtId="1" fontId="5" fillId="6" borderId="4" xfId="0" applyNumberFormat="1" applyFont="1" applyFill="1" applyBorder="1" applyAlignment="1">
      <alignment horizontal="centerContinuous" vertical="center"/>
    </xf>
    <xf numFmtId="1" fontId="5" fillId="7" borderId="4" xfId="0" applyNumberFormat="1" applyFont="1" applyFill="1" applyBorder="1" applyAlignment="1">
      <alignment horizontal="centerContinuous" vertical="center"/>
    </xf>
    <xf numFmtId="1" fontId="5" fillId="8" borderId="4" xfId="0" applyNumberFormat="1" applyFont="1" applyFill="1" applyBorder="1" applyAlignment="1">
      <alignment horizontal="centerContinuous" vertical="center"/>
    </xf>
    <xf numFmtId="164" fontId="5" fillId="8" borderId="3" xfId="0" applyNumberFormat="1" applyFont="1" applyFill="1" applyBorder="1" applyAlignment="1">
      <alignment horizontal="centerContinuous" vertical="center"/>
    </xf>
    <xf numFmtId="164" fontId="5" fillId="7" borderId="3" xfId="0" applyNumberFormat="1" applyFont="1" applyFill="1" applyBorder="1" applyAlignment="1">
      <alignment horizontal="centerContinuous" vertical="center"/>
    </xf>
    <xf numFmtId="164" fontId="5" fillId="6" borderId="3" xfId="0" applyNumberFormat="1" applyFont="1" applyFill="1" applyBorder="1" applyAlignment="1">
      <alignment horizontal="centerContinuous" vertical="center"/>
    </xf>
    <xf numFmtId="164" fontId="5" fillId="4" borderId="3" xfId="0" applyNumberFormat="1" applyFont="1" applyFill="1" applyBorder="1" applyAlignment="1">
      <alignment horizontal="centerContinuous" vertical="center"/>
    </xf>
    <xf numFmtId="164" fontId="5" fillId="3" borderId="3" xfId="0" applyNumberFormat="1" applyFont="1" applyFill="1" applyBorder="1" applyAlignment="1">
      <alignment horizontal="centerContinuous" vertical="center"/>
    </xf>
    <xf numFmtId="1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" fontId="0" fillId="0" borderId="0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0" fillId="0" borderId="7" xfId="0" applyFill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168" fontId="0" fillId="0" borderId="0" xfId="0" applyNumberFormat="1" applyAlignment="1">
      <alignment horizontal="right" vertical="center"/>
    </xf>
    <xf numFmtId="1" fontId="0" fillId="0" borderId="0" xfId="0" applyNumberFormat="1" applyBorder="1" applyAlignment="1">
      <alignment horizontal="right" vertical="center"/>
    </xf>
    <xf numFmtId="0" fontId="4" fillId="0" borderId="1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9" xfId="0" applyFont="1" applyBorder="1" applyAlignment="1">
      <alignment horizontal="centerContinuous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 wrapText="1"/>
    </xf>
    <xf numFmtId="2" fontId="0" fillId="0" borderId="8" xfId="0" applyNumberFormat="1" applyBorder="1" applyAlignment="1">
      <alignment horizontal="center"/>
    </xf>
    <xf numFmtId="168" fontId="4" fillId="0" borderId="1" xfId="0" applyNumberFormat="1" applyFont="1" applyBorder="1" applyAlignment="1">
      <alignment horizontal="right" vertical="center"/>
    </xf>
    <xf numFmtId="168" fontId="4" fillId="0" borderId="4" xfId="0" applyNumberFormat="1" applyFont="1" applyBorder="1" applyAlignment="1">
      <alignment horizontal="right" vertical="center"/>
    </xf>
    <xf numFmtId="0" fontId="0" fillId="0" borderId="7" xfId="0" applyBorder="1" applyAlignment="1">
      <alignment vertical="center"/>
    </xf>
    <xf numFmtId="168" fontId="0" fillId="0" borderId="7" xfId="0" applyNumberFormat="1" applyBorder="1" applyAlignment="1">
      <alignment horizontal="right" vertical="center"/>
    </xf>
    <xf numFmtId="0" fontId="0" fillId="2" borderId="2" xfId="0" applyFill="1" applyBorder="1" applyAlignment="1">
      <alignment horizontal="center"/>
    </xf>
    <xf numFmtId="170" fontId="0" fillId="2" borderId="0" xfId="0" applyNumberFormat="1" applyFill="1" applyBorder="1" applyAlignment="1">
      <alignment horizontal="center"/>
    </xf>
    <xf numFmtId="170" fontId="0" fillId="2" borderId="3" xfId="0" applyNumberFormat="1" applyFill="1" applyBorder="1" applyAlignment="1">
      <alignment horizontal="center"/>
    </xf>
    <xf numFmtId="168" fontId="0" fillId="2" borderId="0" xfId="0" applyNumberFormat="1" applyFill="1" applyAlignment="1">
      <alignment horizontal="right" vertical="center"/>
    </xf>
    <xf numFmtId="168" fontId="0" fillId="2" borderId="0" xfId="0" applyNumberFormat="1" applyFill="1" applyBorder="1" applyAlignment="1">
      <alignment horizontal="right" vertical="center"/>
    </xf>
    <xf numFmtId="1" fontId="0" fillId="2" borderId="2" xfId="0" applyNumberFormat="1" applyFill="1" applyBorder="1" applyAlignment="1">
      <alignment horizontal="center" vertical="center"/>
    </xf>
    <xf numFmtId="1" fontId="0" fillId="2" borderId="0" xfId="0" applyNumberFormat="1" applyFill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1" fontId="5" fillId="3" borderId="7" xfId="0" applyNumberFormat="1" applyFont="1" applyFill="1" applyBorder="1" applyAlignment="1">
      <alignment horizontal="centerContinuous" vertical="center"/>
    </xf>
    <xf numFmtId="164" fontId="5" fillId="3" borderId="10" xfId="0" applyNumberFormat="1" applyFon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" fontId="5" fillId="4" borderId="7" xfId="0" applyNumberFormat="1" applyFont="1" applyFill="1" applyBorder="1" applyAlignment="1">
      <alignment horizontal="centerContinuous" vertical="center"/>
    </xf>
    <xf numFmtId="164" fontId="5" fillId="4" borderId="10" xfId="0" applyNumberFormat="1" applyFont="1" applyFill="1" applyBorder="1" applyAlignment="1">
      <alignment horizontal="centerContinuous" vertical="center"/>
    </xf>
    <xf numFmtId="1" fontId="5" fillId="5" borderId="3" xfId="0" applyNumberFormat="1" applyFont="1" applyFill="1" applyBorder="1" applyAlignment="1">
      <alignment horizontal="centerContinuous" vertical="center"/>
    </xf>
    <xf numFmtId="0" fontId="0" fillId="0" borderId="3" xfId="0" applyBorder="1" applyAlignment="1">
      <alignment horizontal="center" vertical="center"/>
    </xf>
    <xf numFmtId="1" fontId="5" fillId="5" borderId="7" xfId="0" applyNumberFormat="1" applyFont="1" applyFill="1" applyBorder="1" applyAlignment="1">
      <alignment horizontal="centerContinuous" vertical="center"/>
    </xf>
    <xf numFmtId="164" fontId="5" fillId="5" borderId="10" xfId="0" applyNumberFormat="1" applyFont="1" applyFill="1" applyBorder="1" applyAlignment="1">
      <alignment horizontal="centerContinuous" vertical="center"/>
    </xf>
    <xf numFmtId="1" fontId="5" fillId="6" borderId="3" xfId="0" applyNumberFormat="1" applyFont="1" applyFill="1" applyBorder="1" applyAlignment="1">
      <alignment horizontal="centerContinuous" vertical="center"/>
    </xf>
    <xf numFmtId="1" fontId="5" fillId="6" borderId="7" xfId="0" applyNumberFormat="1" applyFont="1" applyFill="1" applyBorder="1" applyAlignment="1">
      <alignment horizontal="centerContinuous" vertical="center"/>
    </xf>
    <xf numFmtId="164" fontId="5" fillId="6" borderId="10" xfId="0" applyNumberFormat="1" applyFont="1" applyFill="1" applyBorder="1" applyAlignment="1">
      <alignment horizontal="centerContinuous" vertical="center"/>
    </xf>
    <xf numFmtId="1" fontId="5" fillId="7" borderId="7" xfId="0" applyNumberFormat="1" applyFont="1" applyFill="1" applyBorder="1" applyAlignment="1">
      <alignment horizontal="centerContinuous" vertical="center"/>
    </xf>
    <xf numFmtId="164" fontId="5" fillId="7" borderId="10" xfId="0" applyNumberFormat="1" applyFont="1" applyFill="1" applyBorder="1" applyAlignment="1">
      <alignment horizontal="centerContinuous" vertical="center"/>
    </xf>
    <xf numFmtId="1" fontId="5" fillId="8" borderId="7" xfId="0" applyNumberFormat="1" applyFont="1" applyFill="1" applyBorder="1" applyAlignment="1">
      <alignment horizontal="centerContinuous" vertical="center"/>
    </xf>
    <xf numFmtId="164" fontId="5" fillId="8" borderId="10" xfId="0" applyNumberFormat="1" applyFont="1" applyFill="1" applyBorder="1" applyAlignment="1">
      <alignment horizontal="centerContinuous" vertical="center"/>
    </xf>
    <xf numFmtId="2" fontId="0" fillId="0" borderId="5" xfId="0" applyNumberFormat="1" applyBorder="1" applyAlignment="1">
      <alignment horizontal="center" vertical="center"/>
    </xf>
    <xf numFmtId="1" fontId="6" fillId="2" borderId="6" xfId="0" applyNumberFormat="1" applyFont="1" applyFill="1" applyBorder="1" applyAlignment="1">
      <alignment horizontal="center" vertical="center"/>
    </xf>
    <xf numFmtId="1" fontId="6" fillId="2" borderId="8" xfId="0" applyNumberFormat="1" applyFont="1" applyFill="1" applyBorder="1" applyAlignment="1">
      <alignment horizontal="centerContinuous" vertical="center"/>
    </xf>
    <xf numFmtId="168" fontId="0" fillId="0" borderId="0" xfId="0" applyNumberForma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1" fontId="4" fillId="0" borderId="0" xfId="0" applyNumberFormat="1" applyFont="1" applyFill="1" applyAlignment="1">
      <alignment horizontal="right" vertical="center"/>
    </xf>
    <xf numFmtId="168" fontId="0" fillId="0" borderId="0" xfId="0" applyNumberFormat="1" applyFill="1" applyAlignment="1">
      <alignment horizontal="left" vertical="center"/>
    </xf>
  </cellXfs>
  <cellStyles count="4">
    <cellStyle name="Hyperlink" xfId="1" builtinId="8"/>
    <cellStyle name="Hyperlink 2" xf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DB843D"/>
      <color rgb="FF3D96AE"/>
      <color rgb="FF6E548D"/>
      <color rgb="FF96B061"/>
      <color rgb="FFAA4643"/>
      <color rgb="FF4572A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Data!$I$2</c:f>
              <c:strCache>
                <c:ptCount val="1"/>
                <c:pt idx="0">
                  <c:v>1 top tray</c:v>
                </c:pt>
              </c:strCache>
            </c:strRef>
          </c:tx>
          <c:xVal>
            <c:numRef>
              <c:f>Data!$F$6:$F$38</c:f>
              <c:numCache>
                <c:formatCode>0.00</c:formatCode>
                <c:ptCount val="33"/>
                <c:pt idx="0">
                  <c:v>0</c:v>
                </c:pt>
                <c:pt idx="1">
                  <c:v>1.0166666666666666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4.6500000000000004</c:v>
                </c:pt>
                <c:pt idx="6">
                  <c:v>10.866666666666667</c:v>
                </c:pt>
                <c:pt idx="7">
                  <c:v>12.933333333333334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18.116666666666667</c:v>
                </c:pt>
                <c:pt idx="13">
                  <c:v>19.166666666666668</c:v>
                </c:pt>
                <c:pt idx="14">
                  <c:v>20.150000000000002</c:v>
                </c:pt>
                <c:pt idx="15">
                  <c:v>20.700000000000003</c:v>
                </c:pt>
                <c:pt idx="16">
                  <c:v>20.700000000000003</c:v>
                </c:pt>
                <c:pt idx="17">
                  <c:v>20.700000000000003</c:v>
                </c:pt>
                <c:pt idx="18">
                  <c:v>20.700000000000003</c:v>
                </c:pt>
                <c:pt idx="19">
                  <c:v>20.700000000000003</c:v>
                </c:pt>
                <c:pt idx="20">
                  <c:v>20.700000000000003</c:v>
                </c:pt>
                <c:pt idx="21">
                  <c:v>20.700000000000003</c:v>
                </c:pt>
                <c:pt idx="22">
                  <c:v>20.700000000000003</c:v>
                </c:pt>
                <c:pt idx="23">
                  <c:v>20.700000000000003</c:v>
                </c:pt>
                <c:pt idx="24">
                  <c:v>20.700000000000003</c:v>
                </c:pt>
                <c:pt idx="25">
                  <c:v>20.700000000000003</c:v>
                </c:pt>
                <c:pt idx="26">
                  <c:v>20.700000000000003</c:v>
                </c:pt>
                <c:pt idx="27">
                  <c:v>20.700000000000003</c:v>
                </c:pt>
              </c:numCache>
            </c:numRef>
          </c:xVal>
          <c:yVal>
            <c:numRef>
              <c:f>Data!$H$6:$H$33</c:f>
              <c:numCache>
                <c:formatCode>0.0</c:formatCode>
                <c:ptCount val="28"/>
                <c:pt idx="0">
                  <c:v>0</c:v>
                </c:pt>
                <c:pt idx="1">
                  <c:v>5.833333333333333</c:v>
                </c:pt>
                <c:pt idx="2">
                  <c:v>9.1666666666666661</c:v>
                </c:pt>
                <c:pt idx="3">
                  <c:v>12.5</c:v>
                </c:pt>
                <c:pt idx="4">
                  <c:v>22.5</c:v>
                </c:pt>
                <c:pt idx="5">
                  <c:v>28.333333333333332</c:v>
                </c:pt>
                <c:pt idx="6">
                  <c:v>46.666666666666664</c:v>
                </c:pt>
                <c:pt idx="7">
                  <c:v>50</c:v>
                </c:pt>
                <c:pt idx="8">
                  <c:v>51.666666666666664</c:v>
                </c:pt>
                <c:pt idx="9">
                  <c:v>52.5</c:v>
                </c:pt>
                <c:pt idx="10">
                  <c:v>53.333333333333336</c:v>
                </c:pt>
                <c:pt idx="11">
                  <c:v>55</c:v>
                </c:pt>
                <c:pt idx="12">
                  <c:v>55.833333333333336</c:v>
                </c:pt>
                <c:pt idx="13">
                  <c:v>56.666666666666664</c:v>
                </c:pt>
                <c:pt idx="14">
                  <c:v>56.666666666666664</c:v>
                </c:pt>
                <c:pt idx="15">
                  <c:v>57.5</c:v>
                </c:pt>
                <c:pt idx="16">
                  <c:v>57.5</c:v>
                </c:pt>
                <c:pt idx="17">
                  <c:v>57.5</c:v>
                </c:pt>
                <c:pt idx="18">
                  <c:v>57.5</c:v>
                </c:pt>
                <c:pt idx="19">
                  <c:v>57.5</c:v>
                </c:pt>
                <c:pt idx="20">
                  <c:v>57.5</c:v>
                </c:pt>
                <c:pt idx="21">
                  <c:v>57.5</c:v>
                </c:pt>
                <c:pt idx="22">
                  <c:v>57.5</c:v>
                </c:pt>
                <c:pt idx="23">
                  <c:v>57.5</c:v>
                </c:pt>
                <c:pt idx="24">
                  <c:v>57.5</c:v>
                </c:pt>
                <c:pt idx="25">
                  <c:v>57.5</c:v>
                </c:pt>
                <c:pt idx="26">
                  <c:v>57.5</c:v>
                </c:pt>
                <c:pt idx="27">
                  <c:v>57.5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Data!$L$2</c:f>
              <c:strCache>
                <c:ptCount val="1"/>
                <c:pt idx="0">
                  <c:v>2</c:v>
                </c:pt>
              </c:strCache>
            </c:strRef>
          </c:tx>
          <c:xVal>
            <c:numRef>
              <c:f>Data!$F$6:$F$38</c:f>
              <c:numCache>
                <c:formatCode>0.00</c:formatCode>
                <c:ptCount val="33"/>
                <c:pt idx="0">
                  <c:v>0</c:v>
                </c:pt>
                <c:pt idx="1">
                  <c:v>1.0166666666666666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4.6500000000000004</c:v>
                </c:pt>
                <c:pt idx="6">
                  <c:v>10.866666666666667</c:v>
                </c:pt>
                <c:pt idx="7">
                  <c:v>12.933333333333334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18.116666666666667</c:v>
                </c:pt>
                <c:pt idx="13">
                  <c:v>19.166666666666668</c:v>
                </c:pt>
                <c:pt idx="14">
                  <c:v>20.150000000000002</c:v>
                </c:pt>
                <c:pt idx="15">
                  <c:v>20.700000000000003</c:v>
                </c:pt>
                <c:pt idx="16">
                  <c:v>20.700000000000003</c:v>
                </c:pt>
                <c:pt idx="17">
                  <c:v>20.700000000000003</c:v>
                </c:pt>
                <c:pt idx="18">
                  <c:v>20.700000000000003</c:v>
                </c:pt>
                <c:pt idx="19">
                  <c:v>20.700000000000003</c:v>
                </c:pt>
                <c:pt idx="20">
                  <c:v>20.700000000000003</c:v>
                </c:pt>
                <c:pt idx="21">
                  <c:v>20.700000000000003</c:v>
                </c:pt>
                <c:pt idx="22">
                  <c:v>20.700000000000003</c:v>
                </c:pt>
                <c:pt idx="23">
                  <c:v>20.700000000000003</c:v>
                </c:pt>
                <c:pt idx="24">
                  <c:v>20.700000000000003</c:v>
                </c:pt>
                <c:pt idx="25">
                  <c:v>20.700000000000003</c:v>
                </c:pt>
                <c:pt idx="26">
                  <c:v>20.700000000000003</c:v>
                </c:pt>
                <c:pt idx="27">
                  <c:v>20.700000000000003</c:v>
                </c:pt>
              </c:numCache>
            </c:numRef>
          </c:xVal>
          <c:yVal>
            <c:numRef>
              <c:f>Data!$K$6:$K$33</c:f>
              <c:numCache>
                <c:formatCode>0.0</c:formatCode>
                <c:ptCount val="28"/>
                <c:pt idx="0">
                  <c:v>0</c:v>
                </c:pt>
                <c:pt idx="1">
                  <c:v>3.225806451612903</c:v>
                </c:pt>
                <c:pt idx="2">
                  <c:v>5.161290322580645</c:v>
                </c:pt>
                <c:pt idx="3">
                  <c:v>7.096774193548387</c:v>
                </c:pt>
                <c:pt idx="4">
                  <c:v>14.838709677419354</c:v>
                </c:pt>
                <c:pt idx="5">
                  <c:v>20</c:v>
                </c:pt>
                <c:pt idx="6">
                  <c:v>41.935483870967744</c:v>
                </c:pt>
                <c:pt idx="7">
                  <c:v>45.806451612903224</c:v>
                </c:pt>
                <c:pt idx="8">
                  <c:v>47.741935483870968</c:v>
                </c:pt>
                <c:pt idx="9">
                  <c:v>49.032258064516128</c:v>
                </c:pt>
                <c:pt idx="10">
                  <c:v>50.322580645161288</c:v>
                </c:pt>
                <c:pt idx="11">
                  <c:v>51.612903225806448</c:v>
                </c:pt>
                <c:pt idx="12">
                  <c:v>52.903225806451616</c:v>
                </c:pt>
                <c:pt idx="13">
                  <c:v>54.193548387096776</c:v>
                </c:pt>
                <c:pt idx="14">
                  <c:v>54.838709677419352</c:v>
                </c:pt>
                <c:pt idx="15">
                  <c:v>54.838709677419352</c:v>
                </c:pt>
                <c:pt idx="16">
                  <c:v>54.838709677419352</c:v>
                </c:pt>
                <c:pt idx="17">
                  <c:v>54.838709677419352</c:v>
                </c:pt>
                <c:pt idx="18">
                  <c:v>54.838709677419352</c:v>
                </c:pt>
                <c:pt idx="19">
                  <c:v>54.838709677419352</c:v>
                </c:pt>
                <c:pt idx="20">
                  <c:v>54.838709677419352</c:v>
                </c:pt>
                <c:pt idx="21">
                  <c:v>54.838709677419352</c:v>
                </c:pt>
                <c:pt idx="22">
                  <c:v>54.838709677419352</c:v>
                </c:pt>
                <c:pt idx="23">
                  <c:v>54.838709677419352</c:v>
                </c:pt>
                <c:pt idx="24">
                  <c:v>54.838709677419352</c:v>
                </c:pt>
                <c:pt idx="25">
                  <c:v>54.838709677419352</c:v>
                </c:pt>
                <c:pt idx="26">
                  <c:v>54.838709677419352</c:v>
                </c:pt>
                <c:pt idx="27">
                  <c:v>54.838709677419352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Data!$O$2</c:f>
              <c:strCache>
                <c:ptCount val="1"/>
                <c:pt idx="0">
                  <c:v>3</c:v>
                </c:pt>
              </c:strCache>
            </c:strRef>
          </c:tx>
          <c:xVal>
            <c:numRef>
              <c:f>Data!$F$6:$F$38</c:f>
              <c:numCache>
                <c:formatCode>0.00</c:formatCode>
                <c:ptCount val="33"/>
                <c:pt idx="0">
                  <c:v>0</c:v>
                </c:pt>
                <c:pt idx="1">
                  <c:v>1.0166666666666666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4.6500000000000004</c:v>
                </c:pt>
                <c:pt idx="6">
                  <c:v>10.866666666666667</c:v>
                </c:pt>
                <c:pt idx="7">
                  <c:v>12.933333333333334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18.116666666666667</c:v>
                </c:pt>
                <c:pt idx="13">
                  <c:v>19.166666666666668</c:v>
                </c:pt>
                <c:pt idx="14">
                  <c:v>20.150000000000002</c:v>
                </c:pt>
                <c:pt idx="15">
                  <c:v>20.700000000000003</c:v>
                </c:pt>
                <c:pt idx="16">
                  <c:v>20.700000000000003</c:v>
                </c:pt>
                <c:pt idx="17">
                  <c:v>20.700000000000003</c:v>
                </c:pt>
                <c:pt idx="18">
                  <c:v>20.700000000000003</c:v>
                </c:pt>
                <c:pt idx="19">
                  <c:v>20.700000000000003</c:v>
                </c:pt>
                <c:pt idx="20">
                  <c:v>20.700000000000003</c:v>
                </c:pt>
                <c:pt idx="21">
                  <c:v>20.700000000000003</c:v>
                </c:pt>
                <c:pt idx="22">
                  <c:v>20.700000000000003</c:v>
                </c:pt>
                <c:pt idx="23">
                  <c:v>20.700000000000003</c:v>
                </c:pt>
                <c:pt idx="24">
                  <c:v>20.700000000000003</c:v>
                </c:pt>
                <c:pt idx="25">
                  <c:v>20.700000000000003</c:v>
                </c:pt>
                <c:pt idx="26">
                  <c:v>20.700000000000003</c:v>
                </c:pt>
                <c:pt idx="27">
                  <c:v>20.700000000000003</c:v>
                </c:pt>
              </c:numCache>
            </c:numRef>
          </c:xVal>
          <c:yVal>
            <c:numRef>
              <c:f>Data!$N$6:$N$33</c:f>
              <c:numCache>
                <c:formatCode>0.0</c:formatCode>
                <c:ptCount val="28"/>
                <c:pt idx="0">
                  <c:v>0</c:v>
                </c:pt>
                <c:pt idx="1">
                  <c:v>3.3613445378151261</c:v>
                </c:pt>
                <c:pt idx="2">
                  <c:v>5.882352941176471</c:v>
                </c:pt>
                <c:pt idx="3">
                  <c:v>8.4033613445378155</c:v>
                </c:pt>
                <c:pt idx="4">
                  <c:v>17.647058823529413</c:v>
                </c:pt>
                <c:pt idx="5">
                  <c:v>23.529411764705884</c:v>
                </c:pt>
                <c:pt idx="6">
                  <c:v>45.378151260504204</c:v>
                </c:pt>
                <c:pt idx="7">
                  <c:v>47.899159663865547</c:v>
                </c:pt>
                <c:pt idx="8">
                  <c:v>49.579831932773111</c:v>
                </c:pt>
                <c:pt idx="9">
                  <c:v>51.260504201680675</c:v>
                </c:pt>
                <c:pt idx="10">
                  <c:v>52.100840336134453</c:v>
                </c:pt>
                <c:pt idx="11">
                  <c:v>52.941176470588232</c:v>
                </c:pt>
                <c:pt idx="12">
                  <c:v>53.781512605042018</c:v>
                </c:pt>
                <c:pt idx="13">
                  <c:v>54.621848739495796</c:v>
                </c:pt>
                <c:pt idx="14">
                  <c:v>54.621848739495796</c:v>
                </c:pt>
                <c:pt idx="15">
                  <c:v>55.462184873949582</c:v>
                </c:pt>
                <c:pt idx="16">
                  <c:v>55.462184873949582</c:v>
                </c:pt>
                <c:pt idx="17">
                  <c:v>55.462184873949582</c:v>
                </c:pt>
                <c:pt idx="18">
                  <c:v>55.462184873949582</c:v>
                </c:pt>
                <c:pt idx="19">
                  <c:v>55.462184873949582</c:v>
                </c:pt>
                <c:pt idx="20">
                  <c:v>55.462184873949582</c:v>
                </c:pt>
                <c:pt idx="21">
                  <c:v>55.462184873949582</c:v>
                </c:pt>
                <c:pt idx="22">
                  <c:v>55.462184873949582</c:v>
                </c:pt>
                <c:pt idx="23">
                  <c:v>55.462184873949582</c:v>
                </c:pt>
                <c:pt idx="24">
                  <c:v>55.462184873949582</c:v>
                </c:pt>
                <c:pt idx="25">
                  <c:v>55.462184873949582</c:v>
                </c:pt>
                <c:pt idx="26">
                  <c:v>55.462184873949582</c:v>
                </c:pt>
                <c:pt idx="27">
                  <c:v>55.462184873949582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Data!$R$2</c:f>
              <c:strCache>
                <c:ptCount val="1"/>
                <c:pt idx="0">
                  <c:v>4</c:v>
                </c:pt>
              </c:strCache>
            </c:strRef>
          </c:tx>
          <c:xVal>
            <c:numRef>
              <c:f>Data!$F$6:$F$38</c:f>
              <c:numCache>
                <c:formatCode>0.00</c:formatCode>
                <c:ptCount val="33"/>
                <c:pt idx="0">
                  <c:v>0</c:v>
                </c:pt>
                <c:pt idx="1">
                  <c:v>1.0166666666666666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4.6500000000000004</c:v>
                </c:pt>
                <c:pt idx="6">
                  <c:v>10.866666666666667</c:v>
                </c:pt>
                <c:pt idx="7">
                  <c:v>12.933333333333334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18.116666666666667</c:v>
                </c:pt>
                <c:pt idx="13">
                  <c:v>19.166666666666668</c:v>
                </c:pt>
                <c:pt idx="14">
                  <c:v>20.150000000000002</c:v>
                </c:pt>
                <c:pt idx="15">
                  <c:v>20.700000000000003</c:v>
                </c:pt>
                <c:pt idx="16">
                  <c:v>20.700000000000003</c:v>
                </c:pt>
                <c:pt idx="17">
                  <c:v>20.700000000000003</c:v>
                </c:pt>
                <c:pt idx="18">
                  <c:v>20.700000000000003</c:v>
                </c:pt>
                <c:pt idx="19">
                  <c:v>20.700000000000003</c:v>
                </c:pt>
                <c:pt idx="20">
                  <c:v>20.700000000000003</c:v>
                </c:pt>
                <c:pt idx="21">
                  <c:v>20.700000000000003</c:v>
                </c:pt>
                <c:pt idx="22">
                  <c:v>20.700000000000003</c:v>
                </c:pt>
                <c:pt idx="23">
                  <c:v>20.700000000000003</c:v>
                </c:pt>
                <c:pt idx="24">
                  <c:v>20.700000000000003</c:v>
                </c:pt>
                <c:pt idx="25">
                  <c:v>20.700000000000003</c:v>
                </c:pt>
                <c:pt idx="26">
                  <c:v>20.700000000000003</c:v>
                </c:pt>
                <c:pt idx="27">
                  <c:v>20.700000000000003</c:v>
                </c:pt>
              </c:numCache>
            </c:numRef>
          </c:xVal>
          <c:yVal>
            <c:numRef>
              <c:f>Data!$Q$6:$Q$33</c:f>
              <c:numCache>
                <c:formatCode>0.0</c:formatCode>
                <c:ptCount val="28"/>
                <c:pt idx="0">
                  <c:v>0</c:v>
                </c:pt>
                <c:pt idx="1">
                  <c:v>3.7234042553191489</c:v>
                </c:pt>
                <c:pt idx="2">
                  <c:v>6.3829787234042552</c:v>
                </c:pt>
                <c:pt idx="3">
                  <c:v>9.0425531914893611</c:v>
                </c:pt>
                <c:pt idx="4">
                  <c:v>17.553191489361701</c:v>
                </c:pt>
                <c:pt idx="5">
                  <c:v>21.808510638297872</c:v>
                </c:pt>
                <c:pt idx="6">
                  <c:v>42.553191489361701</c:v>
                </c:pt>
                <c:pt idx="7">
                  <c:v>46.276595744680854</c:v>
                </c:pt>
                <c:pt idx="8">
                  <c:v>48.404255319148938</c:v>
                </c:pt>
                <c:pt idx="9">
                  <c:v>49.468085106382979</c:v>
                </c:pt>
                <c:pt idx="10">
                  <c:v>51.063829787234042</c:v>
                </c:pt>
                <c:pt idx="11">
                  <c:v>52.659574468085104</c:v>
                </c:pt>
                <c:pt idx="12">
                  <c:v>53.723404255319146</c:v>
                </c:pt>
                <c:pt idx="13">
                  <c:v>54.787234042553195</c:v>
                </c:pt>
                <c:pt idx="14">
                  <c:v>55.851063829787236</c:v>
                </c:pt>
                <c:pt idx="15">
                  <c:v>55.851063829787236</c:v>
                </c:pt>
                <c:pt idx="16">
                  <c:v>55.851063829787236</c:v>
                </c:pt>
                <c:pt idx="17">
                  <c:v>55.851063829787236</c:v>
                </c:pt>
                <c:pt idx="18">
                  <c:v>55.851063829787236</c:v>
                </c:pt>
                <c:pt idx="19">
                  <c:v>55.851063829787236</c:v>
                </c:pt>
                <c:pt idx="20">
                  <c:v>55.851063829787236</c:v>
                </c:pt>
                <c:pt idx="21">
                  <c:v>55.851063829787236</c:v>
                </c:pt>
                <c:pt idx="22">
                  <c:v>55.851063829787236</c:v>
                </c:pt>
                <c:pt idx="23">
                  <c:v>55.851063829787236</c:v>
                </c:pt>
                <c:pt idx="24">
                  <c:v>55.851063829787236</c:v>
                </c:pt>
                <c:pt idx="25">
                  <c:v>55.851063829787236</c:v>
                </c:pt>
                <c:pt idx="26">
                  <c:v>55.851063829787236</c:v>
                </c:pt>
                <c:pt idx="27">
                  <c:v>55.851063829787236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Data!$U$2</c:f>
              <c:strCache>
                <c:ptCount val="1"/>
                <c:pt idx="0">
                  <c:v>5</c:v>
                </c:pt>
              </c:strCache>
            </c:strRef>
          </c:tx>
          <c:xVal>
            <c:numRef>
              <c:f>Data!$F$6:$F$38</c:f>
              <c:numCache>
                <c:formatCode>0.00</c:formatCode>
                <c:ptCount val="33"/>
                <c:pt idx="0">
                  <c:v>0</c:v>
                </c:pt>
                <c:pt idx="1">
                  <c:v>1.0166666666666666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4.6500000000000004</c:v>
                </c:pt>
                <c:pt idx="6">
                  <c:v>10.866666666666667</c:v>
                </c:pt>
                <c:pt idx="7">
                  <c:v>12.933333333333334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18.116666666666667</c:v>
                </c:pt>
                <c:pt idx="13">
                  <c:v>19.166666666666668</c:v>
                </c:pt>
                <c:pt idx="14">
                  <c:v>20.150000000000002</c:v>
                </c:pt>
                <c:pt idx="15">
                  <c:v>20.700000000000003</c:v>
                </c:pt>
                <c:pt idx="16">
                  <c:v>20.700000000000003</c:v>
                </c:pt>
                <c:pt idx="17">
                  <c:v>20.700000000000003</c:v>
                </c:pt>
                <c:pt idx="18">
                  <c:v>20.700000000000003</c:v>
                </c:pt>
                <c:pt idx="19">
                  <c:v>20.700000000000003</c:v>
                </c:pt>
                <c:pt idx="20">
                  <c:v>20.700000000000003</c:v>
                </c:pt>
                <c:pt idx="21">
                  <c:v>20.700000000000003</c:v>
                </c:pt>
                <c:pt idx="22">
                  <c:v>20.700000000000003</c:v>
                </c:pt>
                <c:pt idx="23">
                  <c:v>20.700000000000003</c:v>
                </c:pt>
                <c:pt idx="24">
                  <c:v>20.700000000000003</c:v>
                </c:pt>
                <c:pt idx="25">
                  <c:v>20.700000000000003</c:v>
                </c:pt>
                <c:pt idx="26">
                  <c:v>20.700000000000003</c:v>
                </c:pt>
                <c:pt idx="27">
                  <c:v>20.700000000000003</c:v>
                </c:pt>
              </c:numCache>
            </c:numRef>
          </c:xVal>
          <c:yVal>
            <c:numRef>
              <c:f>Data!$T$6:$T$33</c:f>
              <c:numCache>
                <c:formatCode>0.0</c:formatCode>
                <c:ptCount val="28"/>
                <c:pt idx="0">
                  <c:v>0</c:v>
                </c:pt>
                <c:pt idx="1">
                  <c:v>5.1546391752577323</c:v>
                </c:pt>
                <c:pt idx="2">
                  <c:v>8.2474226804123703</c:v>
                </c:pt>
                <c:pt idx="3">
                  <c:v>11.340206185567011</c:v>
                </c:pt>
                <c:pt idx="4">
                  <c:v>22.680412371134022</c:v>
                </c:pt>
                <c:pt idx="5">
                  <c:v>27.835051546391753</c:v>
                </c:pt>
                <c:pt idx="6">
                  <c:v>45.360824742268044</c:v>
                </c:pt>
                <c:pt idx="7">
                  <c:v>48.453608247422679</c:v>
                </c:pt>
                <c:pt idx="8">
                  <c:v>50.515463917525771</c:v>
                </c:pt>
                <c:pt idx="9">
                  <c:v>50.515463917525771</c:v>
                </c:pt>
                <c:pt idx="10">
                  <c:v>51.546391752577321</c:v>
                </c:pt>
                <c:pt idx="11">
                  <c:v>52.577319587628864</c:v>
                </c:pt>
                <c:pt idx="12">
                  <c:v>53.608247422680414</c:v>
                </c:pt>
                <c:pt idx="13">
                  <c:v>54.639175257731956</c:v>
                </c:pt>
                <c:pt idx="14">
                  <c:v>54.639175257731956</c:v>
                </c:pt>
                <c:pt idx="15">
                  <c:v>54.639175257731956</c:v>
                </c:pt>
                <c:pt idx="16">
                  <c:v>54.639175257731956</c:v>
                </c:pt>
                <c:pt idx="17">
                  <c:v>54.639175257731956</c:v>
                </c:pt>
                <c:pt idx="18">
                  <c:v>54.639175257731956</c:v>
                </c:pt>
                <c:pt idx="19">
                  <c:v>54.639175257731956</c:v>
                </c:pt>
                <c:pt idx="20">
                  <c:v>54.639175257731956</c:v>
                </c:pt>
                <c:pt idx="21">
                  <c:v>54.639175257731956</c:v>
                </c:pt>
                <c:pt idx="22">
                  <c:v>54.639175257731956</c:v>
                </c:pt>
                <c:pt idx="23">
                  <c:v>54.639175257731956</c:v>
                </c:pt>
                <c:pt idx="24">
                  <c:v>54.639175257731956</c:v>
                </c:pt>
                <c:pt idx="25">
                  <c:v>54.639175257731956</c:v>
                </c:pt>
                <c:pt idx="26">
                  <c:v>54.639175257731956</c:v>
                </c:pt>
                <c:pt idx="27">
                  <c:v>54.639175257731956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Data!$X$2</c:f>
              <c:strCache>
                <c:ptCount val="1"/>
                <c:pt idx="0">
                  <c:v>6 bottom</c:v>
                </c:pt>
              </c:strCache>
            </c:strRef>
          </c:tx>
          <c:xVal>
            <c:numRef>
              <c:f>Data!$F$6:$F$38</c:f>
              <c:numCache>
                <c:formatCode>0.00</c:formatCode>
                <c:ptCount val="33"/>
                <c:pt idx="0">
                  <c:v>0</c:v>
                </c:pt>
                <c:pt idx="1">
                  <c:v>1.0166666666666666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4.6500000000000004</c:v>
                </c:pt>
                <c:pt idx="6">
                  <c:v>10.866666666666667</c:v>
                </c:pt>
                <c:pt idx="7">
                  <c:v>12.933333333333334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18.116666666666667</c:v>
                </c:pt>
                <c:pt idx="13">
                  <c:v>19.166666666666668</c:v>
                </c:pt>
                <c:pt idx="14">
                  <c:v>20.150000000000002</c:v>
                </c:pt>
                <c:pt idx="15">
                  <c:v>20.700000000000003</c:v>
                </c:pt>
                <c:pt idx="16">
                  <c:v>20.700000000000003</c:v>
                </c:pt>
                <c:pt idx="17">
                  <c:v>20.700000000000003</c:v>
                </c:pt>
                <c:pt idx="18">
                  <c:v>20.700000000000003</c:v>
                </c:pt>
                <c:pt idx="19">
                  <c:v>20.700000000000003</c:v>
                </c:pt>
                <c:pt idx="20">
                  <c:v>20.700000000000003</c:v>
                </c:pt>
                <c:pt idx="21">
                  <c:v>20.700000000000003</c:v>
                </c:pt>
                <c:pt idx="22">
                  <c:v>20.700000000000003</c:v>
                </c:pt>
                <c:pt idx="23">
                  <c:v>20.700000000000003</c:v>
                </c:pt>
                <c:pt idx="24">
                  <c:v>20.700000000000003</c:v>
                </c:pt>
                <c:pt idx="25">
                  <c:v>20.700000000000003</c:v>
                </c:pt>
                <c:pt idx="26">
                  <c:v>20.700000000000003</c:v>
                </c:pt>
                <c:pt idx="27">
                  <c:v>20.700000000000003</c:v>
                </c:pt>
              </c:numCache>
            </c:numRef>
          </c:xVal>
          <c:yVal>
            <c:numRef>
              <c:f>Data!$W$6:$W$33</c:f>
              <c:numCache>
                <c:formatCode>0.0</c:formatCode>
                <c:ptCount val="28"/>
                <c:pt idx="0">
                  <c:v>0</c:v>
                </c:pt>
                <c:pt idx="1">
                  <c:v>5.9701492537313436</c:v>
                </c:pt>
                <c:pt idx="2">
                  <c:v>11.940298507462687</c:v>
                </c:pt>
                <c:pt idx="3">
                  <c:v>14.925373134328359</c:v>
                </c:pt>
                <c:pt idx="4">
                  <c:v>28.35820895522388</c:v>
                </c:pt>
                <c:pt idx="5">
                  <c:v>32.835820895522389</c:v>
                </c:pt>
                <c:pt idx="6">
                  <c:v>49.253731343283583</c:v>
                </c:pt>
                <c:pt idx="7">
                  <c:v>50.746268656716417</c:v>
                </c:pt>
                <c:pt idx="8">
                  <c:v>53.731343283582092</c:v>
                </c:pt>
                <c:pt idx="9">
                  <c:v>53.731343283582092</c:v>
                </c:pt>
                <c:pt idx="10">
                  <c:v>55.223880597014926</c:v>
                </c:pt>
                <c:pt idx="11">
                  <c:v>55.223880597014926</c:v>
                </c:pt>
                <c:pt idx="12">
                  <c:v>56.71641791044776</c:v>
                </c:pt>
                <c:pt idx="13">
                  <c:v>56.71641791044776</c:v>
                </c:pt>
                <c:pt idx="14">
                  <c:v>56.71641791044776</c:v>
                </c:pt>
                <c:pt idx="15">
                  <c:v>56.71641791044776</c:v>
                </c:pt>
                <c:pt idx="16">
                  <c:v>56.71641791044776</c:v>
                </c:pt>
                <c:pt idx="17">
                  <c:v>56.71641791044776</c:v>
                </c:pt>
                <c:pt idx="18">
                  <c:v>56.71641791044776</c:v>
                </c:pt>
                <c:pt idx="19">
                  <c:v>56.71641791044776</c:v>
                </c:pt>
                <c:pt idx="20">
                  <c:v>56.71641791044776</c:v>
                </c:pt>
                <c:pt idx="21">
                  <c:v>56.71641791044776</c:v>
                </c:pt>
                <c:pt idx="22">
                  <c:v>56.71641791044776</c:v>
                </c:pt>
                <c:pt idx="23">
                  <c:v>56.71641791044776</c:v>
                </c:pt>
                <c:pt idx="24">
                  <c:v>56.71641791044776</c:v>
                </c:pt>
                <c:pt idx="25">
                  <c:v>56.71641791044776</c:v>
                </c:pt>
                <c:pt idx="26">
                  <c:v>56.71641791044776</c:v>
                </c:pt>
                <c:pt idx="27">
                  <c:v>56.71641791044776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180160"/>
        <c:axId val="37181696"/>
      </c:scatterChart>
      <c:scatterChart>
        <c:scatterStyle val="lineMarker"/>
        <c:varyColors val="0"/>
        <c:ser>
          <c:idx val="6"/>
          <c:order val="6"/>
          <c:tx>
            <c:v>kWh</c:v>
          </c:tx>
          <c:xVal>
            <c:numRef>
              <c:f>Data!$F$6:$F$33</c:f>
              <c:numCache>
                <c:formatCode>0.00</c:formatCode>
                <c:ptCount val="28"/>
                <c:pt idx="0">
                  <c:v>0</c:v>
                </c:pt>
                <c:pt idx="1">
                  <c:v>1.0166666666666666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4.6500000000000004</c:v>
                </c:pt>
                <c:pt idx="6">
                  <c:v>10.866666666666667</c:v>
                </c:pt>
                <c:pt idx="7">
                  <c:v>12.933333333333334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18.116666666666667</c:v>
                </c:pt>
                <c:pt idx="13">
                  <c:v>19.166666666666668</c:v>
                </c:pt>
                <c:pt idx="14">
                  <c:v>20.150000000000002</c:v>
                </c:pt>
                <c:pt idx="15">
                  <c:v>20.700000000000003</c:v>
                </c:pt>
                <c:pt idx="16">
                  <c:v>20.700000000000003</c:v>
                </c:pt>
                <c:pt idx="17">
                  <c:v>20.700000000000003</c:v>
                </c:pt>
                <c:pt idx="18">
                  <c:v>20.700000000000003</c:v>
                </c:pt>
                <c:pt idx="19">
                  <c:v>20.700000000000003</c:v>
                </c:pt>
                <c:pt idx="20">
                  <c:v>20.700000000000003</c:v>
                </c:pt>
                <c:pt idx="21">
                  <c:v>20.700000000000003</c:v>
                </c:pt>
                <c:pt idx="22">
                  <c:v>20.700000000000003</c:v>
                </c:pt>
                <c:pt idx="23">
                  <c:v>20.700000000000003</c:v>
                </c:pt>
                <c:pt idx="24">
                  <c:v>20.700000000000003</c:v>
                </c:pt>
                <c:pt idx="25">
                  <c:v>20.700000000000003</c:v>
                </c:pt>
                <c:pt idx="26">
                  <c:v>20.700000000000003</c:v>
                </c:pt>
                <c:pt idx="27">
                  <c:v>20.700000000000003</c:v>
                </c:pt>
              </c:numCache>
            </c:numRef>
          </c:xVal>
          <c:yVal>
            <c:numRef>
              <c:f>Data!$E$6:$E$33</c:f>
              <c:numCache>
                <c:formatCode>0.000</c:formatCode>
                <c:ptCount val="28"/>
                <c:pt idx="0">
                  <c:v>0</c:v>
                </c:pt>
                <c:pt idx="1">
                  <c:v>3.4000000000000002E-2</c:v>
                </c:pt>
                <c:pt idx="2">
                  <c:v>6.6000000000000003E-2</c:v>
                </c:pt>
                <c:pt idx="3">
                  <c:v>9.9000000000000005E-2</c:v>
                </c:pt>
                <c:pt idx="4">
                  <c:v>0.49199999999999999</c:v>
                </c:pt>
                <c:pt idx="5">
                  <c:v>0.72499999999999998</c:v>
                </c:pt>
                <c:pt idx="6">
                  <c:v>2.8849999999999998</c:v>
                </c:pt>
                <c:pt idx="7">
                  <c:v>3.5979999999999999</c:v>
                </c:pt>
                <c:pt idx="8">
                  <c:v>3.9550000000000001</c:v>
                </c:pt>
                <c:pt idx="9">
                  <c:v>4.2839999999999998</c:v>
                </c:pt>
                <c:pt idx="10">
                  <c:v>4.6130000000000004</c:v>
                </c:pt>
                <c:pt idx="11">
                  <c:v>4.9619999999999997</c:v>
                </c:pt>
                <c:pt idx="12">
                  <c:v>5.3440000000000003</c:v>
                </c:pt>
                <c:pt idx="13">
                  <c:v>5.694</c:v>
                </c:pt>
                <c:pt idx="14">
                  <c:v>6.0289999999999999</c:v>
                </c:pt>
                <c:pt idx="15">
                  <c:v>6.048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197312"/>
        <c:axId val="37195776"/>
      </c:scatterChart>
      <c:valAx>
        <c:axId val="37180160"/>
        <c:scaling>
          <c:orientation val="minMax"/>
          <c:max val="21"/>
          <c:min val="0"/>
        </c:scaling>
        <c:delete val="0"/>
        <c:axPos val="b"/>
        <c:numFmt formatCode="0.00" sourceLinked="1"/>
        <c:majorTickMark val="out"/>
        <c:minorTickMark val="none"/>
        <c:tickLblPos val="nextTo"/>
        <c:crossAx val="37181696"/>
        <c:crosses val="autoZero"/>
        <c:crossBetween val="midCat"/>
        <c:majorUnit val="1"/>
      </c:valAx>
      <c:valAx>
        <c:axId val="3718169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37180160"/>
        <c:crosses val="autoZero"/>
        <c:crossBetween val="midCat"/>
      </c:valAx>
      <c:valAx>
        <c:axId val="37195776"/>
        <c:scaling>
          <c:orientation val="minMax"/>
        </c:scaling>
        <c:delete val="0"/>
        <c:axPos val="r"/>
        <c:numFmt formatCode="0.00" sourceLinked="0"/>
        <c:majorTickMark val="out"/>
        <c:minorTickMark val="none"/>
        <c:tickLblPos val="nextTo"/>
        <c:crossAx val="37197312"/>
        <c:crosses val="max"/>
        <c:crossBetween val="midCat"/>
      </c:valAx>
      <c:valAx>
        <c:axId val="37197312"/>
        <c:scaling>
          <c:orientation val="minMax"/>
        </c:scaling>
        <c:delete val="1"/>
        <c:axPos val="b"/>
        <c:numFmt formatCode="0.00" sourceLinked="1"/>
        <c:majorTickMark val="out"/>
        <c:minorTickMark val="none"/>
        <c:tickLblPos val="nextTo"/>
        <c:crossAx val="37195776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Data!$I$2</c:f>
              <c:strCache>
                <c:ptCount val="1"/>
                <c:pt idx="0">
                  <c:v>1 top tray</c:v>
                </c:pt>
              </c:strCache>
            </c:strRef>
          </c:tx>
          <c:xVal>
            <c:numRef>
              <c:f>Data!$F$6:$F$33</c:f>
              <c:numCache>
                <c:formatCode>0.00</c:formatCode>
                <c:ptCount val="28"/>
                <c:pt idx="0">
                  <c:v>0</c:v>
                </c:pt>
                <c:pt idx="1">
                  <c:v>1.0166666666666666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4.6500000000000004</c:v>
                </c:pt>
                <c:pt idx="6">
                  <c:v>10.866666666666667</c:v>
                </c:pt>
                <c:pt idx="7">
                  <c:v>12.933333333333334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18.116666666666667</c:v>
                </c:pt>
                <c:pt idx="13">
                  <c:v>19.166666666666668</c:v>
                </c:pt>
                <c:pt idx="14">
                  <c:v>20.150000000000002</c:v>
                </c:pt>
                <c:pt idx="15">
                  <c:v>20.700000000000003</c:v>
                </c:pt>
                <c:pt idx="16">
                  <c:v>20.700000000000003</c:v>
                </c:pt>
                <c:pt idx="17">
                  <c:v>20.700000000000003</c:v>
                </c:pt>
                <c:pt idx="18">
                  <c:v>20.700000000000003</c:v>
                </c:pt>
                <c:pt idx="19">
                  <c:v>20.700000000000003</c:v>
                </c:pt>
                <c:pt idx="20">
                  <c:v>20.700000000000003</c:v>
                </c:pt>
                <c:pt idx="21">
                  <c:v>20.700000000000003</c:v>
                </c:pt>
                <c:pt idx="22">
                  <c:v>20.700000000000003</c:v>
                </c:pt>
                <c:pt idx="23">
                  <c:v>20.700000000000003</c:v>
                </c:pt>
                <c:pt idx="24">
                  <c:v>20.700000000000003</c:v>
                </c:pt>
                <c:pt idx="25">
                  <c:v>20.700000000000003</c:v>
                </c:pt>
                <c:pt idx="26">
                  <c:v>20.700000000000003</c:v>
                </c:pt>
                <c:pt idx="27">
                  <c:v>20.700000000000003</c:v>
                </c:pt>
              </c:numCache>
            </c:numRef>
          </c:xVal>
          <c:yVal>
            <c:numRef>
              <c:f>Data!$I$6:$I$33</c:f>
              <c:numCache>
                <c:formatCode>0.00</c:formatCode>
                <c:ptCount val="28"/>
                <c:pt idx="0">
                  <c:v>0</c:v>
                </c:pt>
                <c:pt idx="1">
                  <c:v>174.42810457516336</c:v>
                </c:pt>
                <c:pt idx="2">
                  <c:v>102.43055555555556</c:v>
                </c:pt>
                <c:pt idx="3">
                  <c:v>101.01010101010102</c:v>
                </c:pt>
                <c:pt idx="4">
                  <c:v>25.445292620865139</c:v>
                </c:pt>
                <c:pt idx="5">
                  <c:v>16.273247496423469</c:v>
                </c:pt>
                <c:pt idx="6">
                  <c:v>52.764917695473258</c:v>
                </c:pt>
                <c:pt idx="7">
                  <c:v>9.6618357487922744</c:v>
                </c:pt>
                <c:pt idx="8">
                  <c:v>4.9797696856520277</c:v>
                </c:pt>
                <c:pt idx="9">
                  <c:v>2.5329280648429675</c:v>
                </c:pt>
                <c:pt idx="10">
                  <c:v>2.5329280648429608</c:v>
                </c:pt>
                <c:pt idx="11">
                  <c:v>4.7755491881566403</c:v>
                </c:pt>
                <c:pt idx="12">
                  <c:v>2.436009307737061</c:v>
                </c:pt>
                <c:pt idx="13">
                  <c:v>2.4999999999999902</c:v>
                </c:pt>
                <c:pt idx="14">
                  <c:v>0</c:v>
                </c:pt>
                <c:pt idx="15">
                  <c:v>24.122807017543799</c:v>
                </c:pt>
                <c:pt idx="16">
                  <c:v>24.122807017543799</c:v>
                </c:pt>
                <c:pt idx="17">
                  <c:v>24.122807017543799</c:v>
                </c:pt>
                <c:pt idx="18">
                  <c:v>24.122807017543799</c:v>
                </c:pt>
                <c:pt idx="19">
                  <c:v>24.122807017543799</c:v>
                </c:pt>
                <c:pt idx="20">
                  <c:v>24.122807017543799</c:v>
                </c:pt>
                <c:pt idx="21">
                  <c:v>24.122807017543799</c:v>
                </c:pt>
                <c:pt idx="22">
                  <c:v>24.122807017543799</c:v>
                </c:pt>
                <c:pt idx="23">
                  <c:v>24.122807017543799</c:v>
                </c:pt>
                <c:pt idx="24">
                  <c:v>24.122807017543799</c:v>
                </c:pt>
                <c:pt idx="25">
                  <c:v>24.122807017543799</c:v>
                </c:pt>
                <c:pt idx="26">
                  <c:v>24.122807017543799</c:v>
                </c:pt>
                <c:pt idx="27">
                  <c:v>24.122807017543799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Data!$L$2</c:f>
              <c:strCache>
                <c:ptCount val="1"/>
                <c:pt idx="0">
                  <c:v>2</c:v>
                </c:pt>
              </c:strCache>
            </c:strRef>
          </c:tx>
          <c:xVal>
            <c:numRef>
              <c:f>Data!$F$6:$F$33</c:f>
              <c:numCache>
                <c:formatCode>0.00</c:formatCode>
                <c:ptCount val="28"/>
                <c:pt idx="0">
                  <c:v>0</c:v>
                </c:pt>
                <c:pt idx="1">
                  <c:v>1.0166666666666666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4.6500000000000004</c:v>
                </c:pt>
                <c:pt idx="6">
                  <c:v>10.866666666666667</c:v>
                </c:pt>
                <c:pt idx="7">
                  <c:v>12.933333333333334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18.116666666666667</c:v>
                </c:pt>
                <c:pt idx="13">
                  <c:v>19.166666666666668</c:v>
                </c:pt>
                <c:pt idx="14">
                  <c:v>20.150000000000002</c:v>
                </c:pt>
                <c:pt idx="15">
                  <c:v>20.700000000000003</c:v>
                </c:pt>
                <c:pt idx="16">
                  <c:v>20.700000000000003</c:v>
                </c:pt>
                <c:pt idx="17">
                  <c:v>20.700000000000003</c:v>
                </c:pt>
                <c:pt idx="18">
                  <c:v>20.700000000000003</c:v>
                </c:pt>
                <c:pt idx="19">
                  <c:v>20.700000000000003</c:v>
                </c:pt>
                <c:pt idx="20">
                  <c:v>20.700000000000003</c:v>
                </c:pt>
                <c:pt idx="21">
                  <c:v>20.700000000000003</c:v>
                </c:pt>
                <c:pt idx="22">
                  <c:v>20.700000000000003</c:v>
                </c:pt>
                <c:pt idx="23">
                  <c:v>20.700000000000003</c:v>
                </c:pt>
                <c:pt idx="24">
                  <c:v>20.700000000000003</c:v>
                </c:pt>
                <c:pt idx="25">
                  <c:v>20.700000000000003</c:v>
                </c:pt>
                <c:pt idx="26">
                  <c:v>20.700000000000003</c:v>
                </c:pt>
                <c:pt idx="27">
                  <c:v>20.700000000000003</c:v>
                </c:pt>
              </c:numCache>
            </c:numRef>
          </c:xVal>
          <c:yVal>
            <c:numRef>
              <c:f>Data!$L$6:$L$33</c:f>
              <c:numCache>
                <c:formatCode>0.00</c:formatCode>
                <c:ptCount val="28"/>
                <c:pt idx="0" formatCode="General">
                  <c:v>0</c:v>
                </c:pt>
                <c:pt idx="1">
                  <c:v>96.457938013915225</c:v>
                </c:pt>
                <c:pt idx="2">
                  <c:v>59.475806451612904</c:v>
                </c:pt>
                <c:pt idx="3">
                  <c:v>58.651026392961874</c:v>
                </c:pt>
                <c:pt idx="4">
                  <c:v>19.699581383895591</c:v>
                </c:pt>
                <c:pt idx="5">
                  <c:v>14.398449397757176</c:v>
                </c:pt>
                <c:pt idx="6">
                  <c:v>63.132218239745136</c:v>
                </c:pt>
                <c:pt idx="7">
                  <c:v>11.220196353436172</c:v>
                </c:pt>
                <c:pt idx="8">
                  <c:v>5.7829583446281747</c:v>
                </c:pt>
                <c:pt idx="9">
                  <c:v>3.9219531326600645</c:v>
                </c:pt>
                <c:pt idx="10">
                  <c:v>3.9219531326600539</c:v>
                </c:pt>
                <c:pt idx="11">
                  <c:v>3.6971993714761107</c:v>
                </c:pt>
                <c:pt idx="12">
                  <c:v>3.771885379721907</c:v>
                </c:pt>
                <c:pt idx="13">
                  <c:v>3.8709677419354871</c:v>
                </c:pt>
                <c:pt idx="14">
                  <c:v>1.8937570213448784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Data!$O$2</c:f>
              <c:strCache>
                <c:ptCount val="1"/>
                <c:pt idx="0">
                  <c:v>3</c:v>
                </c:pt>
              </c:strCache>
            </c:strRef>
          </c:tx>
          <c:xVal>
            <c:numRef>
              <c:f>Data!$F$6:$F$33</c:f>
              <c:numCache>
                <c:formatCode>0.00</c:formatCode>
                <c:ptCount val="28"/>
                <c:pt idx="0">
                  <c:v>0</c:v>
                </c:pt>
                <c:pt idx="1">
                  <c:v>1.0166666666666666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4.6500000000000004</c:v>
                </c:pt>
                <c:pt idx="6">
                  <c:v>10.866666666666667</c:v>
                </c:pt>
                <c:pt idx="7">
                  <c:v>12.933333333333334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18.116666666666667</c:v>
                </c:pt>
                <c:pt idx="13">
                  <c:v>19.166666666666668</c:v>
                </c:pt>
                <c:pt idx="14">
                  <c:v>20.150000000000002</c:v>
                </c:pt>
                <c:pt idx="15">
                  <c:v>20.700000000000003</c:v>
                </c:pt>
                <c:pt idx="16">
                  <c:v>20.700000000000003</c:v>
                </c:pt>
                <c:pt idx="17">
                  <c:v>20.700000000000003</c:v>
                </c:pt>
                <c:pt idx="18">
                  <c:v>20.700000000000003</c:v>
                </c:pt>
                <c:pt idx="19">
                  <c:v>20.700000000000003</c:v>
                </c:pt>
                <c:pt idx="20">
                  <c:v>20.700000000000003</c:v>
                </c:pt>
                <c:pt idx="21">
                  <c:v>20.700000000000003</c:v>
                </c:pt>
                <c:pt idx="22">
                  <c:v>20.700000000000003</c:v>
                </c:pt>
                <c:pt idx="23">
                  <c:v>20.700000000000003</c:v>
                </c:pt>
                <c:pt idx="24">
                  <c:v>20.700000000000003</c:v>
                </c:pt>
                <c:pt idx="25">
                  <c:v>20.700000000000003</c:v>
                </c:pt>
                <c:pt idx="26">
                  <c:v>20.700000000000003</c:v>
                </c:pt>
                <c:pt idx="27">
                  <c:v>20.700000000000003</c:v>
                </c:pt>
              </c:numCache>
            </c:numRef>
          </c:xVal>
          <c:yVal>
            <c:numRef>
              <c:f>Data!$O$6:$O$33</c:f>
              <c:numCache>
                <c:formatCode>0.00</c:formatCode>
                <c:ptCount val="28"/>
                <c:pt idx="0" formatCode="General">
                  <c:v>0</c:v>
                </c:pt>
                <c:pt idx="1">
                  <c:v>100.51079255231504</c:v>
                </c:pt>
                <c:pt idx="2">
                  <c:v>77.46848739495799</c:v>
                </c:pt>
                <c:pt idx="3">
                  <c:v>76.39419404125286</c:v>
                </c:pt>
                <c:pt idx="4">
                  <c:v>23.520858725169457</c:v>
                </c:pt>
                <c:pt idx="5">
                  <c:v>16.409997475385016</c:v>
                </c:pt>
                <c:pt idx="6">
                  <c:v>62.882560431580053</c:v>
                </c:pt>
                <c:pt idx="7">
                  <c:v>7.307270734380702</c:v>
                </c:pt>
                <c:pt idx="8">
                  <c:v>5.0216164897331481</c:v>
                </c:pt>
                <c:pt idx="9">
                  <c:v>5.1084263492631168</c:v>
                </c:pt>
                <c:pt idx="10">
                  <c:v>2.5542131746315406</c:v>
                </c:pt>
                <c:pt idx="11">
                  <c:v>2.4078399268016626</c:v>
                </c:pt>
                <c:pt idx="12">
                  <c:v>2.4564799741886381</c:v>
                </c:pt>
                <c:pt idx="13">
                  <c:v>2.52100840336134</c:v>
                </c:pt>
                <c:pt idx="14">
                  <c:v>0</c:v>
                </c:pt>
                <c:pt idx="15">
                  <c:v>24.32551968155682</c:v>
                </c:pt>
                <c:pt idx="16">
                  <c:v>24.32551968155682</c:v>
                </c:pt>
                <c:pt idx="17">
                  <c:v>24.32551968155682</c:v>
                </c:pt>
                <c:pt idx="18">
                  <c:v>24.32551968155682</c:v>
                </c:pt>
                <c:pt idx="19">
                  <c:v>24.32551968155682</c:v>
                </c:pt>
                <c:pt idx="20">
                  <c:v>24.32551968155682</c:v>
                </c:pt>
                <c:pt idx="21">
                  <c:v>24.32551968155682</c:v>
                </c:pt>
                <c:pt idx="22">
                  <c:v>24.32551968155682</c:v>
                </c:pt>
                <c:pt idx="23">
                  <c:v>24.32551968155682</c:v>
                </c:pt>
                <c:pt idx="24">
                  <c:v>24.32551968155682</c:v>
                </c:pt>
                <c:pt idx="25">
                  <c:v>24.32551968155682</c:v>
                </c:pt>
                <c:pt idx="26">
                  <c:v>24.32551968155682</c:v>
                </c:pt>
                <c:pt idx="27">
                  <c:v>24.32551968155682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Data!$R$2</c:f>
              <c:strCache>
                <c:ptCount val="1"/>
                <c:pt idx="0">
                  <c:v>4</c:v>
                </c:pt>
              </c:strCache>
            </c:strRef>
          </c:tx>
          <c:xVal>
            <c:numRef>
              <c:f>Data!$F$6:$F$33</c:f>
              <c:numCache>
                <c:formatCode>0.00</c:formatCode>
                <c:ptCount val="28"/>
                <c:pt idx="0">
                  <c:v>0</c:v>
                </c:pt>
                <c:pt idx="1">
                  <c:v>1.0166666666666666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4.6500000000000004</c:v>
                </c:pt>
                <c:pt idx="6">
                  <c:v>10.866666666666667</c:v>
                </c:pt>
                <c:pt idx="7">
                  <c:v>12.933333333333334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18.116666666666667</c:v>
                </c:pt>
                <c:pt idx="13">
                  <c:v>19.166666666666668</c:v>
                </c:pt>
                <c:pt idx="14">
                  <c:v>20.150000000000002</c:v>
                </c:pt>
                <c:pt idx="15">
                  <c:v>20.700000000000003</c:v>
                </c:pt>
                <c:pt idx="16">
                  <c:v>20.700000000000003</c:v>
                </c:pt>
                <c:pt idx="17">
                  <c:v>20.700000000000003</c:v>
                </c:pt>
                <c:pt idx="18">
                  <c:v>20.700000000000003</c:v>
                </c:pt>
                <c:pt idx="19">
                  <c:v>20.700000000000003</c:v>
                </c:pt>
                <c:pt idx="20">
                  <c:v>20.700000000000003</c:v>
                </c:pt>
                <c:pt idx="21">
                  <c:v>20.700000000000003</c:v>
                </c:pt>
                <c:pt idx="22">
                  <c:v>20.700000000000003</c:v>
                </c:pt>
                <c:pt idx="23">
                  <c:v>20.700000000000003</c:v>
                </c:pt>
                <c:pt idx="24">
                  <c:v>20.700000000000003</c:v>
                </c:pt>
                <c:pt idx="25">
                  <c:v>20.700000000000003</c:v>
                </c:pt>
                <c:pt idx="26">
                  <c:v>20.700000000000003</c:v>
                </c:pt>
                <c:pt idx="27">
                  <c:v>20.700000000000003</c:v>
                </c:pt>
              </c:numCache>
            </c:numRef>
          </c:xVal>
          <c:yVal>
            <c:numRef>
              <c:f>Data!$R$6:$R$33</c:f>
              <c:numCache>
                <c:formatCode>0.00</c:formatCode>
                <c:ptCount val="28"/>
                <c:pt idx="0" formatCode="General">
                  <c:v>0</c:v>
                </c:pt>
                <c:pt idx="1">
                  <c:v>111.33708802670003</c:v>
                </c:pt>
                <c:pt idx="2">
                  <c:v>81.726507092198588</c:v>
                </c:pt>
                <c:pt idx="3">
                  <c:v>80.593165699548663</c:v>
                </c:pt>
                <c:pt idx="4">
                  <c:v>21.655568187970331</c:v>
                </c:pt>
                <c:pt idx="5">
                  <c:v>11.87106200347001</c:v>
                </c:pt>
                <c:pt idx="6">
                  <c:v>59.704984239558719</c:v>
                </c:pt>
                <c:pt idx="7">
                  <c:v>10.792476102374355</c:v>
                </c:pt>
                <c:pt idx="8">
                  <c:v>6.3571527901940819</c:v>
                </c:pt>
                <c:pt idx="9">
                  <c:v>3.2335251891612233</c:v>
                </c:pt>
                <c:pt idx="10">
                  <c:v>4.8502877837418223</c:v>
                </c:pt>
                <c:pt idx="11">
                  <c:v>4.5723343290861482</c:v>
                </c:pt>
                <c:pt idx="12">
                  <c:v>3.1097991162600662</c:v>
                </c:pt>
                <c:pt idx="13">
                  <c:v>3.1914893617021516</c:v>
                </c:pt>
                <c:pt idx="14">
                  <c:v>3.1226844500899764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Data!$U$2</c:f>
              <c:strCache>
                <c:ptCount val="1"/>
                <c:pt idx="0">
                  <c:v>5</c:v>
                </c:pt>
              </c:strCache>
            </c:strRef>
          </c:tx>
          <c:xVal>
            <c:numRef>
              <c:f>Data!$F$6:$F$33</c:f>
              <c:numCache>
                <c:formatCode>0.00</c:formatCode>
                <c:ptCount val="28"/>
                <c:pt idx="0">
                  <c:v>0</c:v>
                </c:pt>
                <c:pt idx="1">
                  <c:v>1.0166666666666666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4.6500000000000004</c:v>
                </c:pt>
                <c:pt idx="6">
                  <c:v>10.866666666666667</c:v>
                </c:pt>
                <c:pt idx="7">
                  <c:v>12.933333333333334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18.116666666666667</c:v>
                </c:pt>
                <c:pt idx="13">
                  <c:v>19.166666666666668</c:v>
                </c:pt>
                <c:pt idx="14">
                  <c:v>20.150000000000002</c:v>
                </c:pt>
                <c:pt idx="15">
                  <c:v>20.700000000000003</c:v>
                </c:pt>
                <c:pt idx="16">
                  <c:v>20.700000000000003</c:v>
                </c:pt>
                <c:pt idx="17">
                  <c:v>20.700000000000003</c:v>
                </c:pt>
                <c:pt idx="18">
                  <c:v>20.700000000000003</c:v>
                </c:pt>
                <c:pt idx="19">
                  <c:v>20.700000000000003</c:v>
                </c:pt>
                <c:pt idx="20">
                  <c:v>20.700000000000003</c:v>
                </c:pt>
                <c:pt idx="21">
                  <c:v>20.700000000000003</c:v>
                </c:pt>
                <c:pt idx="22">
                  <c:v>20.700000000000003</c:v>
                </c:pt>
                <c:pt idx="23">
                  <c:v>20.700000000000003</c:v>
                </c:pt>
                <c:pt idx="24">
                  <c:v>20.700000000000003</c:v>
                </c:pt>
                <c:pt idx="25">
                  <c:v>20.700000000000003</c:v>
                </c:pt>
                <c:pt idx="26">
                  <c:v>20.700000000000003</c:v>
                </c:pt>
                <c:pt idx="27">
                  <c:v>20.700000000000003</c:v>
                </c:pt>
              </c:numCache>
            </c:numRef>
          </c:xVal>
          <c:yVal>
            <c:numRef>
              <c:f>Data!$U$6:$U$33</c:f>
              <c:numCache>
                <c:formatCode>0.00</c:formatCode>
                <c:ptCount val="28"/>
                <c:pt idx="0" formatCode="General">
                  <c:v>0</c:v>
                </c:pt>
                <c:pt idx="1">
                  <c:v>154.13381847584395</c:v>
                </c:pt>
                <c:pt idx="2">
                  <c:v>95.038659793814404</c:v>
                </c:pt>
                <c:pt idx="3">
                  <c:v>93.720712277413341</c:v>
                </c:pt>
                <c:pt idx="4">
                  <c:v>28.855486477269746</c:v>
                </c:pt>
                <c:pt idx="5">
                  <c:v>14.37989469492501</c:v>
                </c:pt>
                <c:pt idx="6">
                  <c:v>50.44068983072421</c:v>
                </c:pt>
                <c:pt idx="7">
                  <c:v>8.9645898700134339</c:v>
                </c:pt>
                <c:pt idx="8">
                  <c:v>6.160539817301486</c:v>
                </c:pt>
                <c:pt idx="9">
                  <c:v>0</c:v>
                </c:pt>
                <c:pt idx="10">
                  <c:v>3.1335192554758295</c:v>
                </c:pt>
                <c:pt idx="11">
                  <c:v>2.9539479514370912</c:v>
                </c:pt>
                <c:pt idx="12">
                  <c:v>3.0136197621489429</c:v>
                </c:pt>
                <c:pt idx="13">
                  <c:v>3.0927835051546335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Data!$X$2</c:f>
              <c:strCache>
                <c:ptCount val="1"/>
                <c:pt idx="0">
                  <c:v>6 bottom</c:v>
                </c:pt>
              </c:strCache>
            </c:strRef>
          </c:tx>
          <c:xVal>
            <c:numRef>
              <c:f>Data!$F$6:$F$33</c:f>
              <c:numCache>
                <c:formatCode>0.00</c:formatCode>
                <c:ptCount val="28"/>
                <c:pt idx="0">
                  <c:v>0</c:v>
                </c:pt>
                <c:pt idx="1">
                  <c:v>1.0166666666666666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4.6500000000000004</c:v>
                </c:pt>
                <c:pt idx="6">
                  <c:v>10.866666666666667</c:v>
                </c:pt>
                <c:pt idx="7">
                  <c:v>12.933333333333334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18.116666666666667</c:v>
                </c:pt>
                <c:pt idx="13">
                  <c:v>19.166666666666668</c:v>
                </c:pt>
                <c:pt idx="14">
                  <c:v>20.150000000000002</c:v>
                </c:pt>
                <c:pt idx="15">
                  <c:v>20.700000000000003</c:v>
                </c:pt>
                <c:pt idx="16">
                  <c:v>20.700000000000003</c:v>
                </c:pt>
                <c:pt idx="17">
                  <c:v>20.700000000000003</c:v>
                </c:pt>
                <c:pt idx="18">
                  <c:v>20.700000000000003</c:v>
                </c:pt>
                <c:pt idx="19">
                  <c:v>20.700000000000003</c:v>
                </c:pt>
                <c:pt idx="20">
                  <c:v>20.700000000000003</c:v>
                </c:pt>
                <c:pt idx="21">
                  <c:v>20.700000000000003</c:v>
                </c:pt>
                <c:pt idx="22">
                  <c:v>20.700000000000003</c:v>
                </c:pt>
                <c:pt idx="23">
                  <c:v>20.700000000000003</c:v>
                </c:pt>
                <c:pt idx="24">
                  <c:v>20.700000000000003</c:v>
                </c:pt>
                <c:pt idx="25">
                  <c:v>20.700000000000003</c:v>
                </c:pt>
                <c:pt idx="26">
                  <c:v>20.700000000000003</c:v>
                </c:pt>
                <c:pt idx="27">
                  <c:v>20.700000000000003</c:v>
                </c:pt>
              </c:numCache>
            </c:numRef>
          </c:xVal>
          <c:yVal>
            <c:numRef>
              <c:f>Data!$X$6:$X$33</c:f>
              <c:numCache>
                <c:formatCode>0.00</c:formatCode>
                <c:ptCount val="28"/>
                <c:pt idx="0" formatCode="General">
                  <c:v>0</c:v>
                </c:pt>
                <c:pt idx="1">
                  <c:v>178.51916886157449</c:v>
                </c:pt>
                <c:pt idx="2">
                  <c:v>183.45771144278609</c:v>
                </c:pt>
                <c:pt idx="3">
                  <c:v>90.456806874717316</c:v>
                </c:pt>
                <c:pt idx="4">
                  <c:v>34.180243819072572</c:v>
                </c:pt>
                <c:pt idx="5">
                  <c:v>12.491192108128894</c:v>
                </c:pt>
                <c:pt idx="6">
                  <c:v>47.252165100423817</c:v>
                </c:pt>
                <c:pt idx="7">
                  <c:v>4.3261951113995174</c:v>
                </c:pt>
                <c:pt idx="8">
                  <c:v>8.9189904817648475</c:v>
                </c:pt>
                <c:pt idx="9">
                  <c:v>0</c:v>
                </c:pt>
                <c:pt idx="10">
                  <c:v>4.5365875788231946</c:v>
                </c:pt>
                <c:pt idx="11">
                  <c:v>0</c:v>
                </c:pt>
                <c:pt idx="12">
                  <c:v>4.3630017452006875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209984"/>
        <c:axId val="37211520"/>
      </c:scatterChart>
      <c:valAx>
        <c:axId val="37209984"/>
        <c:scaling>
          <c:orientation val="minMax"/>
          <c:max val="21"/>
          <c:min val="0"/>
        </c:scaling>
        <c:delete val="0"/>
        <c:axPos val="b"/>
        <c:numFmt formatCode="0.00" sourceLinked="1"/>
        <c:majorTickMark val="out"/>
        <c:minorTickMark val="none"/>
        <c:tickLblPos val="nextTo"/>
        <c:crossAx val="37211520"/>
        <c:crosses val="autoZero"/>
        <c:crossBetween val="midCat"/>
      </c:valAx>
      <c:valAx>
        <c:axId val="37211520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37209984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48600</xdr:colOff>
      <xdr:row>23</xdr:row>
      <xdr:rowOff>100950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19049</xdr:colOff>
      <xdr:row>8</xdr:row>
      <xdr:rowOff>9525</xdr:rowOff>
    </xdr:from>
    <xdr:to>
      <xdr:col>16</xdr:col>
      <xdr:colOff>447674</xdr:colOff>
      <xdr:row>14</xdr:row>
      <xdr:rowOff>0</xdr:rowOff>
    </xdr:to>
    <xdr:sp macro="" textlink="">
      <xdr:nvSpPr>
        <xdr:cNvPr id="4" name="TextBox 3"/>
        <xdr:cNvSpPr txBox="1"/>
      </xdr:nvSpPr>
      <xdr:spPr>
        <a:xfrm rot="16200000">
          <a:off x="10667999" y="1781175"/>
          <a:ext cx="1076325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100"/>
            <a:t>kWh</a:t>
          </a:r>
        </a:p>
      </xdr:txBody>
    </xdr:sp>
    <xdr:clientData/>
  </xdr:twoCellAnchor>
  <xdr:twoCellAnchor>
    <xdr:from>
      <xdr:col>1</xdr:col>
      <xdr:colOff>0</xdr:colOff>
      <xdr:row>25</xdr:row>
      <xdr:rowOff>9525</xdr:rowOff>
    </xdr:from>
    <xdr:to>
      <xdr:col>15</xdr:col>
      <xdr:colOff>604800</xdr:colOff>
      <xdr:row>47</xdr:row>
      <xdr:rowOff>110475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523874</xdr:colOff>
      <xdr:row>24</xdr:row>
      <xdr:rowOff>19049</xdr:rowOff>
    </xdr:from>
    <xdr:to>
      <xdr:col>1</xdr:col>
      <xdr:colOff>266699</xdr:colOff>
      <xdr:row>32</xdr:row>
      <xdr:rowOff>95249</xdr:rowOff>
    </xdr:to>
    <xdr:sp macro="" textlink="">
      <xdr:nvSpPr>
        <xdr:cNvPr id="8" name="TextBox 7"/>
        <xdr:cNvSpPr txBox="1"/>
      </xdr:nvSpPr>
      <xdr:spPr>
        <a:xfrm rot="16200000">
          <a:off x="-23813" y="4910136"/>
          <a:ext cx="1524000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100"/>
            <a:t>∆%wt. loss/∆kW</a:t>
          </a:r>
        </a:p>
      </xdr:txBody>
    </xdr:sp>
    <xdr:clientData/>
  </xdr:twoCellAnchor>
  <xdr:twoCellAnchor>
    <xdr:from>
      <xdr:col>0</xdr:col>
      <xdr:colOff>523874</xdr:colOff>
      <xdr:row>0</xdr:row>
      <xdr:rowOff>161925</xdr:rowOff>
    </xdr:from>
    <xdr:to>
      <xdr:col>1</xdr:col>
      <xdr:colOff>266699</xdr:colOff>
      <xdr:row>6</xdr:row>
      <xdr:rowOff>152400</xdr:rowOff>
    </xdr:to>
    <xdr:sp macro="" textlink="">
      <xdr:nvSpPr>
        <xdr:cNvPr id="2" name="TextBox 1"/>
        <xdr:cNvSpPr txBox="1"/>
      </xdr:nvSpPr>
      <xdr:spPr>
        <a:xfrm rot="16200000">
          <a:off x="200024" y="485775"/>
          <a:ext cx="1076325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100"/>
            <a:t>% weight loss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9"/>
  <sheetViews>
    <sheetView showGridLines="0" showRowColHeaders="0" workbookViewId="0">
      <selection activeCell="B11" sqref="B11"/>
    </sheetView>
  </sheetViews>
  <sheetFormatPr defaultRowHeight="14.25" x14ac:dyDescent="0.2"/>
  <cols>
    <col min="1" max="1" width="1.875" customWidth="1"/>
  </cols>
  <sheetData>
    <row r="2" spans="2:2" s="6" customFormat="1" ht="26.25" customHeight="1" x14ac:dyDescent="0.2">
      <c r="B2" s="6" t="s">
        <v>24</v>
      </c>
    </row>
    <row r="3" spans="2:2" s="6" customFormat="1" ht="26.25" customHeight="1" x14ac:dyDescent="0.2">
      <c r="B3" s="6" t="s">
        <v>25</v>
      </c>
    </row>
    <row r="4" spans="2:2" s="6" customFormat="1" ht="26.25" customHeight="1" x14ac:dyDescent="0.2">
      <c r="B4" s="6" t="s">
        <v>23</v>
      </c>
    </row>
    <row r="5" spans="2:2" s="6" customFormat="1" ht="26.25" customHeight="1" x14ac:dyDescent="0.2">
      <c r="B5" s="6" t="s">
        <v>26</v>
      </c>
    </row>
    <row r="6" spans="2:2" s="6" customFormat="1" ht="26.25" customHeight="1" x14ac:dyDescent="0.2">
      <c r="B6" s="6" t="s">
        <v>22</v>
      </c>
    </row>
    <row r="7" spans="2:2" s="6" customFormat="1" ht="26.25" customHeight="1" x14ac:dyDescent="0.2">
      <c r="B7" s="6" t="s">
        <v>21</v>
      </c>
    </row>
    <row r="8" spans="2:2" s="6" customFormat="1" ht="26.25" customHeight="1" x14ac:dyDescent="0.2">
      <c r="B8" s="6" t="s">
        <v>28</v>
      </c>
    </row>
    <row r="9" spans="2:2" x14ac:dyDescent="0.2">
      <c r="B9" s="6" t="s">
        <v>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AH48"/>
  <sheetViews>
    <sheetView showGridLines="0" tabSelected="1" zoomScale="75" zoomScaleNormal="75" workbookViewId="0">
      <pane ySplit="5" topLeftCell="A6" activePane="bottomLeft" state="frozen"/>
      <selection pane="bottomLeft"/>
    </sheetView>
  </sheetViews>
  <sheetFormatPr defaultRowHeight="14.25" x14ac:dyDescent="0.2"/>
  <cols>
    <col min="1" max="1" width="1.875" style="3" customWidth="1"/>
    <col min="2" max="2" width="4.625" style="3" bestFit="1" customWidth="1"/>
    <col min="3" max="3" width="5.125" style="3" bestFit="1" customWidth="1"/>
    <col min="4" max="4" width="5.625" style="3" bestFit="1" customWidth="1"/>
    <col min="5" max="5" width="5.375" style="40" customWidth="1"/>
    <col min="6" max="6" width="7.875" style="3" bestFit="1" customWidth="1"/>
    <col min="7" max="7" width="5.875" style="13" bestFit="1" customWidth="1"/>
    <col min="8" max="8" width="9.5" style="13" customWidth="1"/>
    <col min="9" max="9" width="11" style="10" customWidth="1"/>
    <col min="10" max="11" width="5.875" style="9" customWidth="1"/>
    <col min="12" max="12" width="11" style="2" bestFit="1" customWidth="1"/>
    <col min="13" max="13" width="5.875" style="2" customWidth="1"/>
    <col min="14" max="14" width="9.5" style="2" bestFit="1" customWidth="1"/>
    <col min="15" max="15" width="11" style="2" bestFit="1" customWidth="1"/>
    <col min="16" max="16" width="5.875" style="2" customWidth="1"/>
    <col min="17" max="17" width="9.5" style="2" bestFit="1" customWidth="1"/>
    <col min="18" max="18" width="11" style="2" bestFit="1" customWidth="1"/>
    <col min="19" max="19" width="5.875" style="2" customWidth="1"/>
    <col min="20" max="20" width="9.5" style="2" bestFit="1" customWidth="1"/>
    <col min="21" max="21" width="11" style="2" bestFit="1" customWidth="1"/>
    <col min="22" max="22" width="5.875" style="6" customWidth="1"/>
    <col min="23" max="23" width="9.5" style="6" bestFit="1" customWidth="1"/>
    <col min="24" max="24" width="11" style="3" bestFit="1" customWidth="1"/>
    <col min="25" max="16384" width="9" style="3"/>
  </cols>
  <sheetData>
    <row r="1" spans="2:26" ht="4.5" customHeight="1" thickBot="1" x14ac:dyDescent="0.25"/>
    <row r="2" spans="2:26" ht="17.25" customHeight="1" x14ac:dyDescent="0.2">
      <c r="E2" s="83"/>
      <c r="F2" s="84"/>
      <c r="G2" s="85" t="s">
        <v>13</v>
      </c>
      <c r="H2" s="33"/>
      <c r="I2" s="81" t="s">
        <v>20</v>
      </c>
      <c r="J2" s="5"/>
      <c r="K2" s="5"/>
      <c r="L2" s="81">
        <v>2</v>
      </c>
      <c r="O2" s="81">
        <v>3</v>
      </c>
      <c r="R2" s="81">
        <v>4</v>
      </c>
      <c r="U2" s="81">
        <v>5</v>
      </c>
      <c r="V2" s="2"/>
      <c r="W2" s="2"/>
      <c r="X2" s="81" t="s">
        <v>17</v>
      </c>
    </row>
    <row r="3" spans="2:26" ht="15.75" thickBot="1" x14ac:dyDescent="0.25">
      <c r="E3" s="86"/>
      <c r="F3" s="84"/>
      <c r="G3" s="85" t="s">
        <v>12</v>
      </c>
      <c r="H3" s="33"/>
      <c r="I3" s="82">
        <v>240</v>
      </c>
      <c r="L3" s="82">
        <v>240</v>
      </c>
      <c r="O3" s="82">
        <v>240</v>
      </c>
      <c r="R3" s="82">
        <v>240</v>
      </c>
      <c r="U3" s="82">
        <v>240</v>
      </c>
      <c r="X3" s="82">
        <v>240</v>
      </c>
    </row>
    <row r="4" spans="2:26" s="14" customFormat="1" ht="15" x14ac:dyDescent="0.25">
      <c r="B4" s="42" t="s">
        <v>15</v>
      </c>
      <c r="C4" s="43"/>
      <c r="D4" s="44"/>
      <c r="E4" s="51"/>
      <c r="F4" s="45" t="s">
        <v>16</v>
      </c>
      <c r="G4" s="16" t="s">
        <v>6</v>
      </c>
      <c r="H4" s="63"/>
      <c r="I4" s="32" t="s">
        <v>19</v>
      </c>
      <c r="J4" s="17" t="s">
        <v>7</v>
      </c>
      <c r="K4" s="67"/>
      <c r="L4" s="31" t="s">
        <v>19</v>
      </c>
      <c r="M4" s="18" t="s">
        <v>8</v>
      </c>
      <c r="N4" s="71"/>
      <c r="O4" s="69" t="s">
        <v>19</v>
      </c>
      <c r="P4" s="19" t="s">
        <v>9</v>
      </c>
      <c r="Q4" s="74"/>
      <c r="R4" s="30" t="s">
        <v>19</v>
      </c>
      <c r="S4" s="20" t="s">
        <v>10</v>
      </c>
      <c r="T4" s="76"/>
      <c r="U4" s="29" t="s">
        <v>19</v>
      </c>
      <c r="V4" s="21" t="s">
        <v>11</v>
      </c>
      <c r="W4" s="78"/>
      <c r="X4" s="28" t="s">
        <v>19</v>
      </c>
    </row>
    <row r="5" spans="2:26" s="15" customFormat="1" ht="20.25" customHeight="1" thickBot="1" x14ac:dyDescent="0.3">
      <c r="B5" s="46" t="s">
        <v>2</v>
      </c>
      <c r="C5" s="47" t="s">
        <v>3</v>
      </c>
      <c r="D5" s="48" t="s">
        <v>0</v>
      </c>
      <c r="E5" s="52" t="s">
        <v>14</v>
      </c>
      <c r="F5" s="49" t="s">
        <v>1</v>
      </c>
      <c r="G5" s="22" t="s">
        <v>4</v>
      </c>
      <c r="H5" s="64" t="s">
        <v>5</v>
      </c>
      <c r="I5" s="32" t="s">
        <v>18</v>
      </c>
      <c r="J5" s="23" t="s">
        <v>4</v>
      </c>
      <c r="K5" s="68" t="s">
        <v>5</v>
      </c>
      <c r="L5" s="31" t="s">
        <v>18</v>
      </c>
      <c r="M5" s="24" t="s">
        <v>4</v>
      </c>
      <c r="N5" s="72" t="s">
        <v>5</v>
      </c>
      <c r="O5" s="69" t="s">
        <v>18</v>
      </c>
      <c r="P5" s="25" t="s">
        <v>4</v>
      </c>
      <c r="Q5" s="75" t="s">
        <v>5</v>
      </c>
      <c r="R5" s="73" t="s">
        <v>18</v>
      </c>
      <c r="S5" s="26" t="s">
        <v>4</v>
      </c>
      <c r="T5" s="77" t="s">
        <v>5</v>
      </c>
      <c r="U5" s="29" t="s">
        <v>18</v>
      </c>
      <c r="V5" s="27" t="s">
        <v>4</v>
      </c>
      <c r="W5" s="79" t="s">
        <v>5</v>
      </c>
      <c r="X5" s="28" t="s">
        <v>18</v>
      </c>
    </row>
    <row r="6" spans="2:26" s="2" customFormat="1" x14ac:dyDescent="0.2">
      <c r="B6" s="55">
        <v>1</v>
      </c>
      <c r="C6" s="56">
        <v>18</v>
      </c>
      <c r="D6" s="57">
        <v>42</v>
      </c>
      <c r="E6" s="58">
        <v>0</v>
      </c>
      <c r="F6" s="50">
        <v>0</v>
      </c>
      <c r="G6" s="60">
        <v>360</v>
      </c>
      <c r="H6" s="65">
        <f>100*($G$6-G6)/($G$6-$I$3)</f>
        <v>0</v>
      </c>
      <c r="I6" s="12">
        <v>0</v>
      </c>
      <c r="J6" s="60">
        <v>395</v>
      </c>
      <c r="K6" s="65">
        <f>100*($J$6-J6)/($J$6-$L$3)</f>
        <v>0</v>
      </c>
      <c r="L6" s="2">
        <v>0</v>
      </c>
      <c r="M6" s="60">
        <v>359</v>
      </c>
      <c r="N6" s="65">
        <f>100*($M$6-M6)/($M$6-$O$3)</f>
        <v>0</v>
      </c>
      <c r="O6" s="2">
        <v>0</v>
      </c>
      <c r="P6" s="60">
        <v>428</v>
      </c>
      <c r="Q6" s="65">
        <f>100*($P$6-P6)/($P$6-$R$3)</f>
        <v>0</v>
      </c>
      <c r="R6" s="2">
        <v>0</v>
      </c>
      <c r="S6" s="60">
        <v>337</v>
      </c>
      <c r="T6" s="65">
        <f>100*($S$6-S6)/($S$6-$U$3)</f>
        <v>0</v>
      </c>
      <c r="U6" s="2">
        <v>0</v>
      </c>
      <c r="V6" s="60">
        <v>307</v>
      </c>
      <c r="W6" s="65">
        <f>100*($V$6-V6)/($V$6-$X$3)</f>
        <v>0</v>
      </c>
      <c r="X6" s="70">
        <v>0</v>
      </c>
    </row>
    <row r="7" spans="2:26" s="2" customFormat="1" x14ac:dyDescent="0.2">
      <c r="B7" s="55">
        <v>1</v>
      </c>
      <c r="C7" s="56">
        <v>19</v>
      </c>
      <c r="D7" s="57">
        <v>43</v>
      </c>
      <c r="E7" s="58">
        <v>3.4000000000000002E-2</v>
      </c>
      <c r="F7" s="50">
        <f t="shared" ref="F7:F12" si="0">IF(B7&gt;0,(B7-B6)*24+(C7-C6)+(D7-D6)/60+F6,F6)</f>
        <v>1.0166666666666666</v>
      </c>
      <c r="G7" s="60">
        <v>353</v>
      </c>
      <c r="H7" s="65">
        <f t="shared" ref="H7:H33" si="1">IF(G7&gt;0,100*($G$6-G7)/($G$6-$I$3),H6)</f>
        <v>5.833333333333333</v>
      </c>
      <c r="I7" s="12">
        <f>IF($E7&gt;0,(H7-H6)/($E7-$E6)*($F7-$F6),I6)</f>
        <v>174.42810457516336</v>
      </c>
      <c r="J7" s="60">
        <v>390</v>
      </c>
      <c r="K7" s="65">
        <f t="shared" ref="K7:K33" si="2">IF(J7&gt;0,100*($J$6-J7)/($J$6-$L$3),K6)</f>
        <v>3.225806451612903</v>
      </c>
      <c r="L7" s="12">
        <f>IF($E7&gt;0,(K7-K6)/($E7-$E6)*($F7-$F6),L6)</f>
        <v>96.457938013915225</v>
      </c>
      <c r="M7" s="60">
        <v>355</v>
      </c>
      <c r="N7" s="65">
        <f t="shared" ref="N7:N33" si="3">IF(M7&gt;0,100*($M$6-M7)/($M$6-$O$3),N6)</f>
        <v>3.3613445378151261</v>
      </c>
      <c r="O7" s="12">
        <f>IF($E7&gt;0,(N7-N6)/($E7-$E6)*($F7-$F6),O6)</f>
        <v>100.51079255231504</v>
      </c>
      <c r="P7" s="60">
        <v>421</v>
      </c>
      <c r="Q7" s="65">
        <f t="shared" ref="Q7:Q33" si="4">IF(P7&gt;0,100*($P$6-P7)/($P$6-$R$3),Q6)</f>
        <v>3.7234042553191489</v>
      </c>
      <c r="R7" s="12">
        <f>IF($E7&gt;0,(Q7-Q6)/($E7-$E6)*($F7-$F6),R6)</f>
        <v>111.33708802670003</v>
      </c>
      <c r="S7" s="60">
        <v>332</v>
      </c>
      <c r="T7" s="65">
        <f t="shared" ref="T7:T33" si="5">IF(S7&gt;0,100*($S$6-S7)/($S$6-$U$3),T6)</f>
        <v>5.1546391752577323</v>
      </c>
      <c r="U7" s="12">
        <f>IF($E7&gt;0,(T7-T6)/($E7-$E6)*($F7-$F6),U6)</f>
        <v>154.13381847584395</v>
      </c>
      <c r="V7" s="60">
        <v>303</v>
      </c>
      <c r="W7" s="65">
        <f t="shared" ref="W7:W33" si="6">IF(V7&gt;0,100*($V$6-V7)/($V$6-$X$3),W6)</f>
        <v>5.9701492537313436</v>
      </c>
      <c r="X7" s="62">
        <f>IF($E7&gt;0,(W7-W6)/($E7-$E6)*($F7-$F6),X6)</f>
        <v>178.51916886157449</v>
      </c>
      <c r="Y7" s="7"/>
      <c r="Z7" s="7"/>
    </row>
    <row r="8" spans="2:26" s="2" customFormat="1" x14ac:dyDescent="0.2">
      <c r="B8" s="55">
        <v>1</v>
      </c>
      <c r="C8" s="56">
        <v>20</v>
      </c>
      <c r="D8" s="57">
        <v>42</v>
      </c>
      <c r="E8" s="58">
        <v>6.6000000000000003E-2</v>
      </c>
      <c r="F8" s="50">
        <f t="shared" si="0"/>
        <v>2</v>
      </c>
      <c r="G8" s="60">
        <v>349</v>
      </c>
      <c r="H8" s="65">
        <f t="shared" si="1"/>
        <v>9.1666666666666661</v>
      </c>
      <c r="I8" s="12">
        <f t="shared" ref="I8:I33" si="7">IF($E8&gt;0,(H8-H7)/($E8-$E7)*($F8-$F7),I7)</f>
        <v>102.43055555555556</v>
      </c>
      <c r="J8" s="60">
        <v>387</v>
      </c>
      <c r="K8" s="65">
        <f t="shared" si="2"/>
        <v>5.161290322580645</v>
      </c>
      <c r="L8" s="12">
        <f t="shared" ref="L8:L33" si="8">IF($E8&gt;0,(K8-K7)/($E8-$E7)*($F8-$F7),L7)</f>
        <v>59.475806451612904</v>
      </c>
      <c r="M8" s="60">
        <v>352</v>
      </c>
      <c r="N8" s="65">
        <f t="shared" si="3"/>
        <v>5.882352941176471</v>
      </c>
      <c r="O8" s="12">
        <f t="shared" ref="O8:O33" si="9">IF($E8&gt;0,(N8-N7)/($E8-$E7)*($F8-$F7),O7)</f>
        <v>77.46848739495799</v>
      </c>
      <c r="P8" s="60">
        <v>416</v>
      </c>
      <c r="Q8" s="65">
        <f t="shared" si="4"/>
        <v>6.3829787234042552</v>
      </c>
      <c r="R8" s="12">
        <f t="shared" ref="R8:R33" si="10">IF($E8&gt;0,(Q8-Q7)/($E8-$E7)*($F8-$F7),R7)</f>
        <v>81.726507092198588</v>
      </c>
      <c r="S8" s="60">
        <v>329</v>
      </c>
      <c r="T8" s="65">
        <f t="shared" si="5"/>
        <v>8.2474226804123703</v>
      </c>
      <c r="U8" s="12">
        <f t="shared" ref="U8:U33" si="11">IF($E8&gt;0,(T8-T7)/($E8-$E7)*($F8-$F7),U7)</f>
        <v>95.038659793814404</v>
      </c>
      <c r="V8" s="60">
        <v>299</v>
      </c>
      <c r="W8" s="65">
        <f t="shared" si="6"/>
        <v>11.940298507462687</v>
      </c>
      <c r="X8" s="62">
        <f t="shared" ref="X8:X33" si="12">IF($E8&gt;0,(W8-W7)/($E8-$E7)*($F8-$F7),X7)</f>
        <v>183.45771144278609</v>
      </c>
    </row>
    <row r="9" spans="2:26" s="2" customFormat="1" x14ac:dyDescent="0.2">
      <c r="B9" s="55">
        <v>1</v>
      </c>
      <c r="C9" s="56">
        <v>21</v>
      </c>
      <c r="D9" s="57">
        <v>42</v>
      </c>
      <c r="E9" s="58">
        <v>9.9000000000000005E-2</v>
      </c>
      <c r="F9" s="50">
        <f t="shared" si="0"/>
        <v>3</v>
      </c>
      <c r="G9" s="60">
        <v>345</v>
      </c>
      <c r="H9" s="65">
        <f t="shared" si="1"/>
        <v>12.5</v>
      </c>
      <c r="I9" s="12">
        <f t="shared" si="7"/>
        <v>101.01010101010102</v>
      </c>
      <c r="J9" s="60">
        <v>384</v>
      </c>
      <c r="K9" s="65">
        <f t="shared" si="2"/>
        <v>7.096774193548387</v>
      </c>
      <c r="L9" s="12">
        <f t="shared" si="8"/>
        <v>58.651026392961874</v>
      </c>
      <c r="M9" s="60">
        <v>349</v>
      </c>
      <c r="N9" s="65">
        <f t="shared" si="3"/>
        <v>8.4033613445378155</v>
      </c>
      <c r="O9" s="12">
        <f t="shared" si="9"/>
        <v>76.39419404125286</v>
      </c>
      <c r="P9" s="60">
        <v>411</v>
      </c>
      <c r="Q9" s="65">
        <f t="shared" si="4"/>
        <v>9.0425531914893611</v>
      </c>
      <c r="R9" s="12">
        <f t="shared" si="10"/>
        <v>80.593165699548663</v>
      </c>
      <c r="S9" s="60">
        <v>326</v>
      </c>
      <c r="T9" s="65">
        <f t="shared" si="5"/>
        <v>11.340206185567011</v>
      </c>
      <c r="U9" s="12">
        <f t="shared" si="11"/>
        <v>93.720712277413341</v>
      </c>
      <c r="V9" s="60">
        <v>297</v>
      </c>
      <c r="W9" s="65">
        <f t="shared" si="6"/>
        <v>14.925373134328359</v>
      </c>
      <c r="X9" s="62">
        <f t="shared" si="12"/>
        <v>90.456806874717316</v>
      </c>
    </row>
    <row r="10" spans="2:26" s="2" customFormat="1" x14ac:dyDescent="0.2">
      <c r="B10" s="55">
        <v>1</v>
      </c>
      <c r="C10" s="56">
        <v>22</v>
      </c>
      <c r="D10" s="57">
        <v>42</v>
      </c>
      <c r="E10" s="58">
        <v>0.49199999999999999</v>
      </c>
      <c r="F10" s="50">
        <f t="shared" si="0"/>
        <v>4</v>
      </c>
      <c r="G10" s="60">
        <v>333</v>
      </c>
      <c r="H10" s="65">
        <f t="shared" si="1"/>
        <v>22.5</v>
      </c>
      <c r="I10" s="12">
        <f t="shared" si="7"/>
        <v>25.445292620865139</v>
      </c>
      <c r="J10" s="60">
        <v>372</v>
      </c>
      <c r="K10" s="65">
        <f t="shared" si="2"/>
        <v>14.838709677419354</v>
      </c>
      <c r="L10" s="12">
        <f t="shared" si="8"/>
        <v>19.699581383895591</v>
      </c>
      <c r="M10" s="60">
        <v>338</v>
      </c>
      <c r="N10" s="65">
        <f t="shared" si="3"/>
        <v>17.647058823529413</v>
      </c>
      <c r="O10" s="12">
        <f t="shared" si="9"/>
        <v>23.520858725169457</v>
      </c>
      <c r="P10" s="60">
        <v>395</v>
      </c>
      <c r="Q10" s="65">
        <f t="shared" si="4"/>
        <v>17.553191489361701</v>
      </c>
      <c r="R10" s="12">
        <f t="shared" si="10"/>
        <v>21.655568187970331</v>
      </c>
      <c r="S10" s="60">
        <v>315</v>
      </c>
      <c r="T10" s="65">
        <f t="shared" si="5"/>
        <v>22.680412371134022</v>
      </c>
      <c r="U10" s="12">
        <f t="shared" si="11"/>
        <v>28.855486477269746</v>
      </c>
      <c r="V10" s="60">
        <v>288</v>
      </c>
      <c r="W10" s="65">
        <f t="shared" si="6"/>
        <v>28.35820895522388</v>
      </c>
      <c r="X10" s="62">
        <f t="shared" si="12"/>
        <v>34.180243819072572</v>
      </c>
    </row>
    <row r="11" spans="2:26" s="2" customFormat="1" x14ac:dyDescent="0.2">
      <c r="B11" s="55">
        <v>1</v>
      </c>
      <c r="C11" s="56">
        <v>23</v>
      </c>
      <c r="D11" s="57">
        <v>21</v>
      </c>
      <c r="E11" s="58">
        <v>0.72499999999999998</v>
      </c>
      <c r="F11" s="50">
        <f t="shared" si="0"/>
        <v>4.6500000000000004</v>
      </c>
      <c r="G11" s="60">
        <v>326</v>
      </c>
      <c r="H11" s="65">
        <f t="shared" si="1"/>
        <v>28.333333333333332</v>
      </c>
      <c r="I11" s="12">
        <f t="shared" si="7"/>
        <v>16.273247496423469</v>
      </c>
      <c r="J11" s="60">
        <v>364</v>
      </c>
      <c r="K11" s="65">
        <f t="shared" si="2"/>
        <v>20</v>
      </c>
      <c r="L11" s="12">
        <f t="shared" si="8"/>
        <v>14.398449397757176</v>
      </c>
      <c r="M11" s="60">
        <v>331</v>
      </c>
      <c r="N11" s="65">
        <f t="shared" si="3"/>
        <v>23.529411764705884</v>
      </c>
      <c r="O11" s="12">
        <f t="shared" si="9"/>
        <v>16.409997475385016</v>
      </c>
      <c r="P11" s="60">
        <v>387</v>
      </c>
      <c r="Q11" s="65">
        <f t="shared" si="4"/>
        <v>21.808510638297872</v>
      </c>
      <c r="R11" s="12">
        <f t="shared" si="10"/>
        <v>11.87106200347001</v>
      </c>
      <c r="S11" s="60">
        <v>310</v>
      </c>
      <c r="T11" s="65">
        <f t="shared" si="5"/>
        <v>27.835051546391753</v>
      </c>
      <c r="U11" s="12">
        <f t="shared" si="11"/>
        <v>14.37989469492501</v>
      </c>
      <c r="V11" s="60">
        <v>285</v>
      </c>
      <c r="W11" s="65">
        <f t="shared" si="6"/>
        <v>32.835820895522389</v>
      </c>
      <c r="X11" s="62">
        <f t="shared" si="12"/>
        <v>12.491192108128894</v>
      </c>
    </row>
    <row r="12" spans="2:26" s="2" customFormat="1" x14ac:dyDescent="0.2">
      <c r="B12" s="55">
        <v>2</v>
      </c>
      <c r="C12" s="56">
        <v>5</v>
      </c>
      <c r="D12" s="57">
        <v>34</v>
      </c>
      <c r="E12" s="58">
        <v>2.8849999999999998</v>
      </c>
      <c r="F12" s="50">
        <f t="shared" si="0"/>
        <v>10.866666666666667</v>
      </c>
      <c r="G12" s="60">
        <v>304</v>
      </c>
      <c r="H12" s="65">
        <f t="shared" si="1"/>
        <v>46.666666666666664</v>
      </c>
      <c r="I12" s="12">
        <f t="shared" si="7"/>
        <v>52.764917695473258</v>
      </c>
      <c r="J12" s="60">
        <v>330</v>
      </c>
      <c r="K12" s="65">
        <f t="shared" si="2"/>
        <v>41.935483870967744</v>
      </c>
      <c r="L12" s="12">
        <f t="shared" si="8"/>
        <v>63.132218239745136</v>
      </c>
      <c r="M12" s="60">
        <v>305</v>
      </c>
      <c r="N12" s="65">
        <f t="shared" si="3"/>
        <v>45.378151260504204</v>
      </c>
      <c r="O12" s="12">
        <f t="shared" si="9"/>
        <v>62.882560431580053</v>
      </c>
      <c r="P12" s="60">
        <v>348</v>
      </c>
      <c r="Q12" s="65">
        <f t="shared" si="4"/>
        <v>42.553191489361701</v>
      </c>
      <c r="R12" s="12">
        <f t="shared" si="10"/>
        <v>59.704984239558719</v>
      </c>
      <c r="S12" s="60">
        <v>293</v>
      </c>
      <c r="T12" s="65">
        <f t="shared" si="5"/>
        <v>45.360824742268044</v>
      </c>
      <c r="U12" s="12">
        <f t="shared" si="11"/>
        <v>50.44068983072421</v>
      </c>
      <c r="V12" s="60">
        <v>274</v>
      </c>
      <c r="W12" s="65">
        <f t="shared" si="6"/>
        <v>49.253731343283583</v>
      </c>
      <c r="X12" s="62">
        <f t="shared" si="12"/>
        <v>47.252165100423817</v>
      </c>
    </row>
    <row r="13" spans="2:26" s="2" customFormat="1" x14ac:dyDescent="0.2">
      <c r="B13" s="55">
        <v>2</v>
      </c>
      <c r="C13" s="56">
        <v>7</v>
      </c>
      <c r="D13" s="57">
        <v>38</v>
      </c>
      <c r="E13" s="58">
        <v>3.5979999999999999</v>
      </c>
      <c r="F13" s="50">
        <f>IF(B13&gt;0,(B13-B12)*24+(C13-C12)+(D13-D12)/60+F12,F12)</f>
        <v>12.933333333333334</v>
      </c>
      <c r="G13" s="60">
        <v>300</v>
      </c>
      <c r="H13" s="65">
        <f t="shared" si="1"/>
        <v>50</v>
      </c>
      <c r="I13" s="12">
        <f t="shared" si="7"/>
        <v>9.6618357487922744</v>
      </c>
      <c r="J13" s="60">
        <v>324</v>
      </c>
      <c r="K13" s="65">
        <f t="shared" si="2"/>
        <v>45.806451612903224</v>
      </c>
      <c r="L13" s="12">
        <f t="shared" si="8"/>
        <v>11.220196353436172</v>
      </c>
      <c r="M13" s="60">
        <v>302</v>
      </c>
      <c r="N13" s="65">
        <f t="shared" si="3"/>
        <v>47.899159663865547</v>
      </c>
      <c r="O13" s="12">
        <f t="shared" si="9"/>
        <v>7.307270734380702</v>
      </c>
      <c r="P13" s="60">
        <v>341</v>
      </c>
      <c r="Q13" s="65">
        <f t="shared" si="4"/>
        <v>46.276595744680854</v>
      </c>
      <c r="R13" s="12">
        <f t="shared" si="10"/>
        <v>10.792476102374355</v>
      </c>
      <c r="S13" s="60">
        <v>290</v>
      </c>
      <c r="T13" s="65">
        <f t="shared" si="5"/>
        <v>48.453608247422679</v>
      </c>
      <c r="U13" s="12">
        <f t="shared" si="11"/>
        <v>8.9645898700134339</v>
      </c>
      <c r="V13" s="60">
        <v>273</v>
      </c>
      <c r="W13" s="65">
        <f t="shared" si="6"/>
        <v>50.746268656716417</v>
      </c>
      <c r="X13" s="62">
        <f t="shared" si="12"/>
        <v>4.3261951113995174</v>
      </c>
    </row>
    <row r="14" spans="2:26" s="2" customFormat="1" x14ac:dyDescent="0.2">
      <c r="B14" s="55">
        <v>2</v>
      </c>
      <c r="C14" s="56">
        <v>8</v>
      </c>
      <c r="D14" s="57">
        <v>42</v>
      </c>
      <c r="E14" s="58">
        <v>3.9550000000000001</v>
      </c>
      <c r="F14" s="50">
        <f t="shared" ref="F14:F33" si="13">IF(B14&gt;0,(B14-B13)*24+(C14-C13)+(D14-D13)/60+F13,F13)</f>
        <v>14</v>
      </c>
      <c r="G14" s="60">
        <v>298</v>
      </c>
      <c r="H14" s="65">
        <f t="shared" si="1"/>
        <v>51.666666666666664</v>
      </c>
      <c r="I14" s="62">
        <f t="shared" si="7"/>
        <v>4.9797696856520277</v>
      </c>
      <c r="J14" s="61">
        <v>321</v>
      </c>
      <c r="K14" s="65">
        <f t="shared" si="2"/>
        <v>47.741935483870968</v>
      </c>
      <c r="L14" s="12">
        <f t="shared" si="8"/>
        <v>5.7829583446281747</v>
      </c>
      <c r="M14" s="60">
        <v>300</v>
      </c>
      <c r="N14" s="65">
        <f t="shared" si="3"/>
        <v>49.579831932773111</v>
      </c>
      <c r="O14" s="62">
        <f t="shared" si="9"/>
        <v>5.0216164897331481</v>
      </c>
      <c r="P14" s="61">
        <v>337</v>
      </c>
      <c r="Q14" s="65">
        <f t="shared" si="4"/>
        <v>48.404255319148938</v>
      </c>
      <c r="R14" s="12">
        <f t="shared" si="10"/>
        <v>6.3571527901940819</v>
      </c>
      <c r="S14" s="60">
        <v>288</v>
      </c>
      <c r="T14" s="65">
        <f t="shared" si="5"/>
        <v>50.515463917525771</v>
      </c>
      <c r="U14" s="12">
        <f t="shared" si="11"/>
        <v>6.160539817301486</v>
      </c>
      <c r="V14" s="60">
        <v>271</v>
      </c>
      <c r="W14" s="65">
        <f t="shared" si="6"/>
        <v>53.731343283582092</v>
      </c>
      <c r="X14" s="62">
        <f t="shared" si="12"/>
        <v>8.9189904817648475</v>
      </c>
    </row>
    <row r="15" spans="2:26" s="2" customFormat="1" x14ac:dyDescent="0.2">
      <c r="B15" s="55">
        <v>2</v>
      </c>
      <c r="C15" s="56">
        <v>9</v>
      </c>
      <c r="D15" s="57">
        <v>42</v>
      </c>
      <c r="E15" s="58">
        <v>4.2839999999999998</v>
      </c>
      <c r="F15" s="50">
        <f t="shared" si="13"/>
        <v>15</v>
      </c>
      <c r="G15" s="60">
        <v>297</v>
      </c>
      <c r="H15" s="65">
        <f t="shared" si="1"/>
        <v>52.5</v>
      </c>
      <c r="I15" s="62">
        <f t="shared" si="7"/>
        <v>2.5329280648429675</v>
      </c>
      <c r="J15" s="61">
        <v>319</v>
      </c>
      <c r="K15" s="65">
        <f t="shared" si="2"/>
        <v>49.032258064516128</v>
      </c>
      <c r="L15" s="12">
        <f t="shared" si="8"/>
        <v>3.9219531326600645</v>
      </c>
      <c r="M15" s="60">
        <v>298</v>
      </c>
      <c r="N15" s="65">
        <f t="shared" si="3"/>
        <v>51.260504201680675</v>
      </c>
      <c r="O15" s="62">
        <f t="shared" si="9"/>
        <v>5.1084263492631168</v>
      </c>
      <c r="P15" s="61">
        <v>335</v>
      </c>
      <c r="Q15" s="65">
        <f t="shared" si="4"/>
        <v>49.468085106382979</v>
      </c>
      <c r="R15" s="12">
        <f t="shared" si="10"/>
        <v>3.2335251891612233</v>
      </c>
      <c r="S15" s="60">
        <v>288</v>
      </c>
      <c r="T15" s="65">
        <f t="shared" si="5"/>
        <v>50.515463917525771</v>
      </c>
      <c r="U15" s="12">
        <f t="shared" si="11"/>
        <v>0</v>
      </c>
      <c r="V15" s="60">
        <v>271</v>
      </c>
      <c r="W15" s="65">
        <f t="shared" si="6"/>
        <v>53.731343283582092</v>
      </c>
      <c r="X15" s="62">
        <f t="shared" si="12"/>
        <v>0</v>
      </c>
    </row>
    <row r="16" spans="2:26" s="2" customFormat="1" x14ac:dyDescent="0.2">
      <c r="B16" s="55">
        <v>2</v>
      </c>
      <c r="C16" s="56">
        <v>10</v>
      </c>
      <c r="D16" s="57">
        <v>42</v>
      </c>
      <c r="E16" s="58">
        <v>4.6130000000000004</v>
      </c>
      <c r="F16" s="50">
        <f t="shared" si="13"/>
        <v>16</v>
      </c>
      <c r="G16" s="60">
        <v>296</v>
      </c>
      <c r="H16" s="65">
        <f t="shared" si="1"/>
        <v>53.333333333333336</v>
      </c>
      <c r="I16" s="62">
        <f t="shared" si="7"/>
        <v>2.5329280648429608</v>
      </c>
      <c r="J16" s="8">
        <v>317</v>
      </c>
      <c r="K16" s="65">
        <f t="shared" si="2"/>
        <v>50.322580645161288</v>
      </c>
      <c r="L16" s="12">
        <f t="shared" si="8"/>
        <v>3.9219531326600539</v>
      </c>
      <c r="M16" s="60">
        <v>297</v>
      </c>
      <c r="N16" s="65">
        <f t="shared" si="3"/>
        <v>52.100840336134453</v>
      </c>
      <c r="O16" s="62">
        <f t="shared" si="9"/>
        <v>2.5542131746315406</v>
      </c>
      <c r="P16" s="8">
        <v>332</v>
      </c>
      <c r="Q16" s="65">
        <f t="shared" si="4"/>
        <v>51.063829787234042</v>
      </c>
      <c r="R16" s="12">
        <f t="shared" si="10"/>
        <v>4.8502877837418223</v>
      </c>
      <c r="S16" s="60">
        <v>287</v>
      </c>
      <c r="T16" s="65">
        <f t="shared" si="5"/>
        <v>51.546391752577321</v>
      </c>
      <c r="U16" s="12">
        <f t="shared" si="11"/>
        <v>3.1335192554758295</v>
      </c>
      <c r="V16" s="60">
        <v>270</v>
      </c>
      <c r="W16" s="65">
        <f t="shared" si="6"/>
        <v>55.223880597014926</v>
      </c>
      <c r="X16" s="62">
        <f t="shared" si="12"/>
        <v>4.5365875788231946</v>
      </c>
    </row>
    <row r="17" spans="2:34" s="2" customFormat="1" x14ac:dyDescent="0.2">
      <c r="B17" s="55">
        <v>2</v>
      </c>
      <c r="C17" s="56">
        <v>11</v>
      </c>
      <c r="D17" s="57">
        <v>42</v>
      </c>
      <c r="E17" s="58">
        <v>4.9619999999999997</v>
      </c>
      <c r="F17" s="50">
        <f t="shared" si="13"/>
        <v>17</v>
      </c>
      <c r="G17" s="60">
        <v>294</v>
      </c>
      <c r="H17" s="65">
        <f t="shared" si="1"/>
        <v>55</v>
      </c>
      <c r="I17" s="62">
        <f t="shared" si="7"/>
        <v>4.7755491881566403</v>
      </c>
      <c r="J17" s="8">
        <v>315</v>
      </c>
      <c r="K17" s="65">
        <f t="shared" si="2"/>
        <v>51.612903225806448</v>
      </c>
      <c r="L17" s="12">
        <f t="shared" si="8"/>
        <v>3.6971993714761107</v>
      </c>
      <c r="M17" s="60">
        <v>296</v>
      </c>
      <c r="N17" s="65">
        <f t="shared" si="3"/>
        <v>52.941176470588232</v>
      </c>
      <c r="O17" s="62">
        <f t="shared" si="9"/>
        <v>2.4078399268016626</v>
      </c>
      <c r="P17" s="8">
        <v>329</v>
      </c>
      <c r="Q17" s="65">
        <f t="shared" si="4"/>
        <v>52.659574468085104</v>
      </c>
      <c r="R17" s="12">
        <f t="shared" si="10"/>
        <v>4.5723343290861482</v>
      </c>
      <c r="S17" s="60">
        <v>286</v>
      </c>
      <c r="T17" s="65">
        <f t="shared" si="5"/>
        <v>52.577319587628864</v>
      </c>
      <c r="U17" s="12">
        <f t="shared" si="11"/>
        <v>2.9539479514370912</v>
      </c>
      <c r="V17" s="60">
        <v>270</v>
      </c>
      <c r="W17" s="65">
        <f t="shared" si="6"/>
        <v>55.223880597014926</v>
      </c>
      <c r="X17" s="62">
        <f t="shared" si="12"/>
        <v>0</v>
      </c>
    </row>
    <row r="18" spans="2:34" s="2" customFormat="1" x14ac:dyDescent="0.2">
      <c r="B18" s="55">
        <v>2</v>
      </c>
      <c r="C18" s="56">
        <v>12</v>
      </c>
      <c r="D18" s="57">
        <v>49</v>
      </c>
      <c r="E18" s="58">
        <v>5.3440000000000003</v>
      </c>
      <c r="F18" s="50">
        <f t="shared" si="13"/>
        <v>18.116666666666667</v>
      </c>
      <c r="G18" s="60">
        <v>293</v>
      </c>
      <c r="H18" s="65">
        <f t="shared" si="1"/>
        <v>55.833333333333336</v>
      </c>
      <c r="I18" s="62">
        <f t="shared" si="7"/>
        <v>2.436009307737061</v>
      </c>
      <c r="J18" s="8">
        <v>313</v>
      </c>
      <c r="K18" s="65">
        <f t="shared" si="2"/>
        <v>52.903225806451616</v>
      </c>
      <c r="L18" s="12">
        <f t="shared" si="8"/>
        <v>3.771885379721907</v>
      </c>
      <c r="M18" s="60">
        <v>295</v>
      </c>
      <c r="N18" s="65">
        <f t="shared" si="3"/>
        <v>53.781512605042018</v>
      </c>
      <c r="O18" s="62">
        <f t="shared" si="9"/>
        <v>2.4564799741886381</v>
      </c>
      <c r="P18" s="8">
        <v>327</v>
      </c>
      <c r="Q18" s="65">
        <f t="shared" si="4"/>
        <v>53.723404255319146</v>
      </c>
      <c r="R18" s="12">
        <f t="shared" si="10"/>
        <v>3.1097991162600662</v>
      </c>
      <c r="S18" s="60">
        <v>285</v>
      </c>
      <c r="T18" s="65">
        <f t="shared" si="5"/>
        <v>53.608247422680414</v>
      </c>
      <c r="U18" s="12">
        <f t="shared" si="11"/>
        <v>3.0136197621489429</v>
      </c>
      <c r="V18" s="60">
        <v>269</v>
      </c>
      <c r="W18" s="65">
        <f t="shared" si="6"/>
        <v>56.71641791044776</v>
      </c>
      <c r="X18" s="62">
        <f t="shared" si="12"/>
        <v>4.3630017452006875</v>
      </c>
    </row>
    <row r="19" spans="2:34" s="2" customFormat="1" x14ac:dyDescent="0.2">
      <c r="B19" s="55">
        <v>2</v>
      </c>
      <c r="C19" s="56">
        <v>13</v>
      </c>
      <c r="D19" s="57">
        <v>52</v>
      </c>
      <c r="E19" s="58">
        <v>5.694</v>
      </c>
      <c r="F19" s="50">
        <f t="shared" si="13"/>
        <v>19.166666666666668</v>
      </c>
      <c r="G19" s="60">
        <v>292</v>
      </c>
      <c r="H19" s="65">
        <f t="shared" si="1"/>
        <v>56.666666666666664</v>
      </c>
      <c r="I19" s="62">
        <f t="shared" si="7"/>
        <v>2.4999999999999902</v>
      </c>
      <c r="J19" s="8">
        <v>311</v>
      </c>
      <c r="K19" s="65">
        <f t="shared" si="2"/>
        <v>54.193548387096776</v>
      </c>
      <c r="L19" s="12">
        <f t="shared" si="8"/>
        <v>3.8709677419354871</v>
      </c>
      <c r="M19" s="60">
        <v>294</v>
      </c>
      <c r="N19" s="65">
        <f t="shared" si="3"/>
        <v>54.621848739495796</v>
      </c>
      <c r="O19" s="62">
        <f t="shared" si="9"/>
        <v>2.52100840336134</v>
      </c>
      <c r="P19" s="8">
        <v>325</v>
      </c>
      <c r="Q19" s="65">
        <f t="shared" si="4"/>
        <v>54.787234042553195</v>
      </c>
      <c r="R19" s="12">
        <f t="shared" si="10"/>
        <v>3.1914893617021516</v>
      </c>
      <c r="S19" s="60">
        <v>284</v>
      </c>
      <c r="T19" s="65">
        <f t="shared" si="5"/>
        <v>54.639175257731956</v>
      </c>
      <c r="U19" s="12">
        <f t="shared" si="11"/>
        <v>3.0927835051546335</v>
      </c>
      <c r="V19" s="60">
        <v>269</v>
      </c>
      <c r="W19" s="65">
        <f t="shared" si="6"/>
        <v>56.71641791044776</v>
      </c>
      <c r="X19" s="62">
        <f t="shared" si="12"/>
        <v>0</v>
      </c>
    </row>
    <row r="20" spans="2:34" s="2" customFormat="1" x14ac:dyDescent="0.2">
      <c r="B20" s="55">
        <v>2</v>
      </c>
      <c r="C20" s="56">
        <v>14</v>
      </c>
      <c r="D20" s="57">
        <v>51</v>
      </c>
      <c r="E20" s="58">
        <v>6.0289999999999999</v>
      </c>
      <c r="F20" s="50">
        <f t="shared" si="13"/>
        <v>20.150000000000002</v>
      </c>
      <c r="G20" s="60">
        <v>292</v>
      </c>
      <c r="H20" s="65">
        <f t="shared" si="1"/>
        <v>56.666666666666664</v>
      </c>
      <c r="I20" s="62">
        <f t="shared" si="7"/>
        <v>0</v>
      </c>
      <c r="J20" s="8">
        <v>310</v>
      </c>
      <c r="K20" s="65">
        <f t="shared" si="2"/>
        <v>54.838709677419352</v>
      </c>
      <c r="L20" s="12">
        <f t="shared" si="8"/>
        <v>1.8937570213448784</v>
      </c>
      <c r="M20" s="60">
        <v>294</v>
      </c>
      <c r="N20" s="65">
        <f t="shared" si="3"/>
        <v>54.621848739495796</v>
      </c>
      <c r="O20" s="62">
        <f t="shared" si="9"/>
        <v>0</v>
      </c>
      <c r="P20" s="8">
        <v>323</v>
      </c>
      <c r="Q20" s="65">
        <f t="shared" si="4"/>
        <v>55.851063829787236</v>
      </c>
      <c r="R20" s="12">
        <f t="shared" si="10"/>
        <v>3.1226844500899764</v>
      </c>
      <c r="S20" s="60">
        <v>284</v>
      </c>
      <c r="T20" s="65">
        <f t="shared" si="5"/>
        <v>54.639175257731956</v>
      </c>
      <c r="U20" s="12">
        <f t="shared" si="11"/>
        <v>0</v>
      </c>
      <c r="V20" s="60">
        <v>269</v>
      </c>
      <c r="W20" s="65">
        <f t="shared" si="6"/>
        <v>56.71641791044776</v>
      </c>
      <c r="X20" s="62">
        <f t="shared" si="12"/>
        <v>0</v>
      </c>
    </row>
    <row r="21" spans="2:34" x14ac:dyDescent="0.2">
      <c r="B21" s="55">
        <v>2</v>
      </c>
      <c r="C21" s="56">
        <v>15</v>
      </c>
      <c r="D21" s="57">
        <v>24</v>
      </c>
      <c r="E21" s="58">
        <v>6.048</v>
      </c>
      <c r="F21" s="50">
        <f t="shared" si="13"/>
        <v>20.700000000000003</v>
      </c>
      <c r="G21" s="60">
        <v>291</v>
      </c>
      <c r="H21" s="65">
        <f t="shared" si="1"/>
        <v>57.5</v>
      </c>
      <c r="I21" s="62">
        <f t="shared" si="7"/>
        <v>24.122807017543799</v>
      </c>
      <c r="J21" s="61">
        <v>310</v>
      </c>
      <c r="K21" s="65">
        <f t="shared" si="2"/>
        <v>54.838709677419352</v>
      </c>
      <c r="L21" s="12">
        <f t="shared" si="8"/>
        <v>0</v>
      </c>
      <c r="M21" s="60">
        <v>293</v>
      </c>
      <c r="N21" s="65">
        <f t="shared" si="3"/>
        <v>55.462184873949582</v>
      </c>
      <c r="O21" s="62">
        <f t="shared" si="9"/>
        <v>24.32551968155682</v>
      </c>
      <c r="P21" s="61">
        <v>323</v>
      </c>
      <c r="Q21" s="65">
        <f t="shared" si="4"/>
        <v>55.851063829787236</v>
      </c>
      <c r="R21" s="12">
        <f t="shared" si="10"/>
        <v>0</v>
      </c>
      <c r="S21" s="60">
        <v>284</v>
      </c>
      <c r="T21" s="65">
        <f t="shared" si="5"/>
        <v>54.639175257731956</v>
      </c>
      <c r="U21" s="12">
        <f t="shared" si="11"/>
        <v>0</v>
      </c>
      <c r="V21" s="60">
        <v>269</v>
      </c>
      <c r="W21" s="65">
        <f t="shared" si="6"/>
        <v>56.71641791044776</v>
      </c>
      <c r="X21" s="62">
        <f t="shared" si="12"/>
        <v>0</v>
      </c>
      <c r="AB21" s="34"/>
    </row>
    <row r="22" spans="2:34" x14ac:dyDescent="0.2">
      <c r="B22" s="55"/>
      <c r="C22" s="56"/>
      <c r="D22" s="57"/>
      <c r="E22" s="58"/>
      <c r="F22" s="50">
        <f t="shared" si="13"/>
        <v>20.700000000000003</v>
      </c>
      <c r="G22" s="60"/>
      <c r="H22" s="65">
        <f t="shared" si="1"/>
        <v>57.5</v>
      </c>
      <c r="I22" s="12">
        <f t="shared" si="7"/>
        <v>24.122807017543799</v>
      </c>
      <c r="J22" s="60"/>
      <c r="K22" s="65">
        <f t="shared" si="2"/>
        <v>54.838709677419352</v>
      </c>
      <c r="L22" s="12">
        <f t="shared" si="8"/>
        <v>0</v>
      </c>
      <c r="M22" s="60"/>
      <c r="N22" s="65">
        <f t="shared" si="3"/>
        <v>55.462184873949582</v>
      </c>
      <c r="O22" s="12">
        <f t="shared" si="9"/>
        <v>24.32551968155682</v>
      </c>
      <c r="P22" s="60"/>
      <c r="Q22" s="65">
        <f t="shared" si="4"/>
        <v>55.851063829787236</v>
      </c>
      <c r="R22" s="12">
        <f t="shared" si="10"/>
        <v>0</v>
      </c>
      <c r="S22" s="60"/>
      <c r="T22" s="65">
        <f t="shared" si="5"/>
        <v>54.639175257731956</v>
      </c>
      <c r="U22" s="12">
        <f t="shared" si="11"/>
        <v>0</v>
      </c>
      <c r="V22" s="60"/>
      <c r="W22" s="65">
        <f t="shared" si="6"/>
        <v>56.71641791044776</v>
      </c>
      <c r="X22" s="62">
        <f t="shared" si="12"/>
        <v>0</v>
      </c>
      <c r="AB22" s="11"/>
    </row>
    <row r="23" spans="2:34" x14ac:dyDescent="0.2">
      <c r="B23" s="55"/>
      <c r="C23" s="56"/>
      <c r="D23" s="57"/>
      <c r="E23" s="58"/>
      <c r="F23" s="50">
        <f t="shared" si="13"/>
        <v>20.700000000000003</v>
      </c>
      <c r="G23" s="60"/>
      <c r="H23" s="65">
        <f t="shared" si="1"/>
        <v>57.5</v>
      </c>
      <c r="I23" s="12">
        <f t="shared" si="7"/>
        <v>24.122807017543799</v>
      </c>
      <c r="J23" s="60"/>
      <c r="K23" s="65">
        <f t="shared" si="2"/>
        <v>54.838709677419352</v>
      </c>
      <c r="L23" s="12">
        <f t="shared" si="8"/>
        <v>0</v>
      </c>
      <c r="M23" s="60"/>
      <c r="N23" s="65">
        <f t="shared" si="3"/>
        <v>55.462184873949582</v>
      </c>
      <c r="O23" s="12">
        <f t="shared" si="9"/>
        <v>24.32551968155682</v>
      </c>
      <c r="P23" s="60"/>
      <c r="Q23" s="65">
        <f t="shared" si="4"/>
        <v>55.851063829787236</v>
      </c>
      <c r="R23" s="12">
        <f t="shared" si="10"/>
        <v>0</v>
      </c>
      <c r="S23" s="60"/>
      <c r="T23" s="65">
        <f t="shared" si="5"/>
        <v>54.639175257731956</v>
      </c>
      <c r="U23" s="12">
        <f t="shared" si="11"/>
        <v>0</v>
      </c>
      <c r="V23" s="60"/>
      <c r="W23" s="65">
        <f t="shared" si="6"/>
        <v>56.71641791044776</v>
      </c>
      <c r="X23" s="62">
        <f t="shared" si="12"/>
        <v>0</v>
      </c>
      <c r="Z23" s="6"/>
      <c r="AA23" s="2"/>
      <c r="AB23" s="11"/>
      <c r="AF23" s="2"/>
      <c r="AG23" s="2"/>
      <c r="AH23" s="2"/>
    </row>
    <row r="24" spans="2:34" x14ac:dyDescent="0.2">
      <c r="B24" s="55"/>
      <c r="C24" s="56"/>
      <c r="D24" s="57"/>
      <c r="E24" s="58"/>
      <c r="F24" s="50">
        <f t="shared" si="13"/>
        <v>20.700000000000003</v>
      </c>
      <c r="G24" s="60"/>
      <c r="H24" s="65">
        <f t="shared" si="1"/>
        <v>57.5</v>
      </c>
      <c r="I24" s="12">
        <f t="shared" si="7"/>
        <v>24.122807017543799</v>
      </c>
      <c r="J24" s="60"/>
      <c r="K24" s="65">
        <f t="shared" si="2"/>
        <v>54.838709677419352</v>
      </c>
      <c r="L24" s="12">
        <f t="shared" si="8"/>
        <v>0</v>
      </c>
      <c r="M24" s="60"/>
      <c r="N24" s="65">
        <f t="shared" si="3"/>
        <v>55.462184873949582</v>
      </c>
      <c r="O24" s="12">
        <f t="shared" si="9"/>
        <v>24.32551968155682</v>
      </c>
      <c r="P24" s="60"/>
      <c r="Q24" s="65">
        <f t="shared" si="4"/>
        <v>55.851063829787236</v>
      </c>
      <c r="R24" s="12">
        <f t="shared" si="10"/>
        <v>0</v>
      </c>
      <c r="S24" s="60"/>
      <c r="T24" s="65">
        <f t="shared" si="5"/>
        <v>54.639175257731956</v>
      </c>
      <c r="U24" s="12">
        <f t="shared" si="11"/>
        <v>0</v>
      </c>
      <c r="V24" s="60"/>
      <c r="W24" s="65">
        <f t="shared" si="6"/>
        <v>56.71641791044776</v>
      </c>
      <c r="X24" s="62">
        <f t="shared" si="12"/>
        <v>0</v>
      </c>
      <c r="Z24" s="35"/>
      <c r="AA24" s="35"/>
      <c r="AB24" s="39"/>
      <c r="AF24" s="2"/>
      <c r="AG24" s="2"/>
      <c r="AH24" s="2"/>
    </row>
    <row r="25" spans="2:34" x14ac:dyDescent="0.2">
      <c r="B25" s="55"/>
      <c r="C25" s="56"/>
      <c r="D25" s="57"/>
      <c r="E25" s="58"/>
      <c r="F25" s="50">
        <f t="shared" si="13"/>
        <v>20.700000000000003</v>
      </c>
      <c r="G25" s="60"/>
      <c r="H25" s="65">
        <f t="shared" si="1"/>
        <v>57.5</v>
      </c>
      <c r="I25" s="12">
        <f t="shared" si="7"/>
        <v>24.122807017543799</v>
      </c>
      <c r="J25" s="60"/>
      <c r="K25" s="65">
        <f t="shared" si="2"/>
        <v>54.838709677419352</v>
      </c>
      <c r="L25" s="12">
        <f t="shared" si="8"/>
        <v>0</v>
      </c>
      <c r="M25" s="60"/>
      <c r="N25" s="65">
        <f t="shared" si="3"/>
        <v>55.462184873949582</v>
      </c>
      <c r="O25" s="12">
        <f t="shared" si="9"/>
        <v>24.32551968155682</v>
      </c>
      <c r="P25" s="60"/>
      <c r="Q25" s="65">
        <f t="shared" si="4"/>
        <v>55.851063829787236</v>
      </c>
      <c r="R25" s="12">
        <f t="shared" si="10"/>
        <v>0</v>
      </c>
      <c r="S25" s="60"/>
      <c r="T25" s="65">
        <f t="shared" si="5"/>
        <v>54.639175257731956</v>
      </c>
      <c r="U25" s="12">
        <f t="shared" si="11"/>
        <v>0</v>
      </c>
      <c r="V25" s="60"/>
      <c r="W25" s="65">
        <f t="shared" si="6"/>
        <v>56.71641791044776</v>
      </c>
      <c r="X25" s="62">
        <f t="shared" si="12"/>
        <v>0</v>
      </c>
      <c r="Z25" s="35"/>
      <c r="AA25" s="35"/>
      <c r="AB25" s="39"/>
      <c r="AC25" s="4"/>
      <c r="AF25" s="2"/>
      <c r="AG25" s="2"/>
      <c r="AH25" s="2"/>
    </row>
    <row r="26" spans="2:34" x14ac:dyDescent="0.2">
      <c r="B26" s="55"/>
      <c r="C26" s="56"/>
      <c r="D26" s="57"/>
      <c r="E26" s="58"/>
      <c r="F26" s="50">
        <f t="shared" si="13"/>
        <v>20.700000000000003</v>
      </c>
      <c r="G26" s="60"/>
      <c r="H26" s="65">
        <f t="shared" si="1"/>
        <v>57.5</v>
      </c>
      <c r="I26" s="12">
        <f t="shared" si="7"/>
        <v>24.122807017543799</v>
      </c>
      <c r="J26" s="60"/>
      <c r="K26" s="65">
        <f t="shared" si="2"/>
        <v>54.838709677419352</v>
      </c>
      <c r="L26" s="12">
        <f t="shared" si="8"/>
        <v>0</v>
      </c>
      <c r="M26" s="60"/>
      <c r="N26" s="65">
        <f t="shared" si="3"/>
        <v>55.462184873949582</v>
      </c>
      <c r="O26" s="12">
        <f t="shared" si="9"/>
        <v>24.32551968155682</v>
      </c>
      <c r="P26" s="60"/>
      <c r="Q26" s="65">
        <f t="shared" si="4"/>
        <v>55.851063829787236</v>
      </c>
      <c r="R26" s="12">
        <f t="shared" si="10"/>
        <v>0</v>
      </c>
      <c r="S26" s="60"/>
      <c r="T26" s="65">
        <f t="shared" si="5"/>
        <v>54.639175257731956</v>
      </c>
      <c r="U26" s="12">
        <f t="shared" si="11"/>
        <v>0</v>
      </c>
      <c r="V26" s="60"/>
      <c r="W26" s="65">
        <f t="shared" si="6"/>
        <v>56.71641791044776</v>
      </c>
      <c r="X26" s="62">
        <f t="shared" si="12"/>
        <v>0</v>
      </c>
      <c r="AB26" s="11"/>
      <c r="AC26" s="4"/>
    </row>
    <row r="27" spans="2:34" x14ac:dyDescent="0.2">
      <c r="B27" s="55"/>
      <c r="C27" s="56"/>
      <c r="D27" s="57"/>
      <c r="E27" s="58"/>
      <c r="F27" s="50">
        <f t="shared" si="13"/>
        <v>20.700000000000003</v>
      </c>
      <c r="G27" s="60"/>
      <c r="H27" s="65">
        <f t="shared" si="1"/>
        <v>57.5</v>
      </c>
      <c r="I27" s="12">
        <f t="shared" si="7"/>
        <v>24.122807017543799</v>
      </c>
      <c r="J27" s="60"/>
      <c r="K27" s="65">
        <f t="shared" si="2"/>
        <v>54.838709677419352</v>
      </c>
      <c r="L27" s="12">
        <f t="shared" si="8"/>
        <v>0</v>
      </c>
      <c r="M27" s="60"/>
      <c r="N27" s="65">
        <f t="shared" si="3"/>
        <v>55.462184873949582</v>
      </c>
      <c r="O27" s="12">
        <f t="shared" si="9"/>
        <v>24.32551968155682</v>
      </c>
      <c r="P27" s="60"/>
      <c r="Q27" s="65">
        <f t="shared" si="4"/>
        <v>55.851063829787236</v>
      </c>
      <c r="R27" s="12">
        <f t="shared" si="10"/>
        <v>0</v>
      </c>
      <c r="S27" s="60"/>
      <c r="T27" s="65">
        <f t="shared" si="5"/>
        <v>54.639175257731956</v>
      </c>
      <c r="U27" s="12">
        <f t="shared" si="11"/>
        <v>0</v>
      </c>
      <c r="V27" s="60"/>
      <c r="W27" s="65">
        <f t="shared" si="6"/>
        <v>56.71641791044776</v>
      </c>
      <c r="X27" s="62">
        <f t="shared" si="12"/>
        <v>0</v>
      </c>
      <c r="Z27" s="35"/>
      <c r="AA27" s="35"/>
      <c r="AB27" s="39"/>
      <c r="AC27" s="4"/>
      <c r="AD27" s="4"/>
      <c r="AE27" s="4"/>
    </row>
    <row r="28" spans="2:34" x14ac:dyDescent="0.2">
      <c r="B28" s="55"/>
      <c r="C28" s="56"/>
      <c r="D28" s="57"/>
      <c r="E28" s="58"/>
      <c r="F28" s="50">
        <f t="shared" si="13"/>
        <v>20.700000000000003</v>
      </c>
      <c r="G28" s="60"/>
      <c r="H28" s="65">
        <f t="shared" si="1"/>
        <v>57.5</v>
      </c>
      <c r="I28" s="12">
        <f t="shared" si="7"/>
        <v>24.122807017543799</v>
      </c>
      <c r="J28" s="60"/>
      <c r="K28" s="65">
        <f t="shared" si="2"/>
        <v>54.838709677419352</v>
      </c>
      <c r="L28" s="12">
        <f t="shared" si="8"/>
        <v>0</v>
      </c>
      <c r="M28" s="60"/>
      <c r="N28" s="65">
        <f t="shared" si="3"/>
        <v>55.462184873949582</v>
      </c>
      <c r="O28" s="12">
        <f t="shared" si="9"/>
        <v>24.32551968155682</v>
      </c>
      <c r="P28" s="60"/>
      <c r="Q28" s="65">
        <f t="shared" si="4"/>
        <v>55.851063829787236</v>
      </c>
      <c r="R28" s="12">
        <f t="shared" si="10"/>
        <v>0</v>
      </c>
      <c r="S28" s="60"/>
      <c r="T28" s="65">
        <f t="shared" si="5"/>
        <v>54.639175257731956</v>
      </c>
      <c r="U28" s="12">
        <f t="shared" si="11"/>
        <v>0</v>
      </c>
      <c r="V28" s="60"/>
      <c r="W28" s="65">
        <f t="shared" si="6"/>
        <v>56.71641791044776</v>
      </c>
      <c r="X28" s="62">
        <f t="shared" si="12"/>
        <v>0</v>
      </c>
      <c r="Z28" s="35"/>
      <c r="AA28" s="35"/>
      <c r="AB28" s="39"/>
      <c r="AC28" s="4"/>
      <c r="AD28" s="4"/>
      <c r="AE28" s="4"/>
    </row>
    <row r="29" spans="2:34" x14ac:dyDescent="0.2">
      <c r="B29" s="55"/>
      <c r="C29" s="56"/>
      <c r="D29" s="57"/>
      <c r="E29" s="58"/>
      <c r="F29" s="50">
        <f t="shared" si="13"/>
        <v>20.700000000000003</v>
      </c>
      <c r="G29" s="60"/>
      <c r="H29" s="65">
        <f t="shared" si="1"/>
        <v>57.5</v>
      </c>
      <c r="I29" s="12">
        <f t="shared" si="7"/>
        <v>24.122807017543799</v>
      </c>
      <c r="J29" s="60"/>
      <c r="K29" s="65">
        <f t="shared" si="2"/>
        <v>54.838709677419352</v>
      </c>
      <c r="L29" s="12">
        <f t="shared" si="8"/>
        <v>0</v>
      </c>
      <c r="M29" s="60"/>
      <c r="N29" s="65">
        <f t="shared" si="3"/>
        <v>55.462184873949582</v>
      </c>
      <c r="O29" s="12">
        <f t="shared" si="9"/>
        <v>24.32551968155682</v>
      </c>
      <c r="P29" s="60"/>
      <c r="Q29" s="65">
        <f t="shared" si="4"/>
        <v>55.851063829787236</v>
      </c>
      <c r="R29" s="12">
        <f t="shared" si="10"/>
        <v>0</v>
      </c>
      <c r="S29" s="60"/>
      <c r="T29" s="65">
        <f t="shared" si="5"/>
        <v>54.639175257731956</v>
      </c>
      <c r="U29" s="12">
        <f t="shared" si="11"/>
        <v>0</v>
      </c>
      <c r="V29" s="60"/>
      <c r="W29" s="65">
        <f t="shared" si="6"/>
        <v>56.71641791044776</v>
      </c>
      <c r="X29" s="62">
        <f t="shared" si="12"/>
        <v>0</v>
      </c>
      <c r="Z29" s="35"/>
      <c r="AA29" s="35"/>
      <c r="AB29" s="39"/>
      <c r="AC29" s="4"/>
      <c r="AD29" s="4"/>
      <c r="AE29" s="4"/>
    </row>
    <row r="30" spans="2:34" x14ac:dyDescent="0.2">
      <c r="B30" s="55"/>
      <c r="C30" s="56"/>
      <c r="D30" s="57"/>
      <c r="E30" s="58"/>
      <c r="F30" s="50">
        <f t="shared" si="13"/>
        <v>20.700000000000003</v>
      </c>
      <c r="G30" s="60"/>
      <c r="H30" s="65">
        <f t="shared" si="1"/>
        <v>57.5</v>
      </c>
      <c r="I30" s="12">
        <f t="shared" si="7"/>
        <v>24.122807017543799</v>
      </c>
      <c r="J30" s="60"/>
      <c r="K30" s="65">
        <f t="shared" si="2"/>
        <v>54.838709677419352</v>
      </c>
      <c r="L30" s="12">
        <f t="shared" si="8"/>
        <v>0</v>
      </c>
      <c r="M30" s="60"/>
      <c r="N30" s="65">
        <f t="shared" si="3"/>
        <v>55.462184873949582</v>
      </c>
      <c r="O30" s="12">
        <f t="shared" si="9"/>
        <v>24.32551968155682</v>
      </c>
      <c r="P30" s="60"/>
      <c r="Q30" s="65">
        <f t="shared" si="4"/>
        <v>55.851063829787236</v>
      </c>
      <c r="R30" s="12">
        <f t="shared" si="10"/>
        <v>0</v>
      </c>
      <c r="S30" s="60"/>
      <c r="T30" s="65">
        <f t="shared" si="5"/>
        <v>54.639175257731956</v>
      </c>
      <c r="U30" s="12">
        <f t="shared" si="11"/>
        <v>0</v>
      </c>
      <c r="V30" s="60"/>
      <c r="W30" s="65">
        <f t="shared" si="6"/>
        <v>56.71641791044776</v>
      </c>
      <c r="X30" s="62">
        <f t="shared" si="12"/>
        <v>0</v>
      </c>
      <c r="Z30" s="35"/>
      <c r="AA30" s="35"/>
      <c r="AB30" s="39"/>
      <c r="AC30" s="4"/>
    </row>
    <row r="31" spans="2:34" x14ac:dyDescent="0.2">
      <c r="B31" s="55"/>
      <c r="C31" s="56"/>
      <c r="D31" s="57"/>
      <c r="E31" s="58"/>
      <c r="F31" s="50">
        <f t="shared" si="13"/>
        <v>20.700000000000003</v>
      </c>
      <c r="G31" s="60"/>
      <c r="H31" s="65">
        <f t="shared" si="1"/>
        <v>57.5</v>
      </c>
      <c r="I31" s="12">
        <f t="shared" si="7"/>
        <v>24.122807017543799</v>
      </c>
      <c r="J31" s="60"/>
      <c r="K31" s="65">
        <f t="shared" si="2"/>
        <v>54.838709677419352</v>
      </c>
      <c r="L31" s="12">
        <f t="shared" si="8"/>
        <v>0</v>
      </c>
      <c r="M31" s="60"/>
      <c r="N31" s="65">
        <f t="shared" si="3"/>
        <v>55.462184873949582</v>
      </c>
      <c r="O31" s="12">
        <f t="shared" si="9"/>
        <v>24.32551968155682</v>
      </c>
      <c r="P31" s="60"/>
      <c r="Q31" s="65">
        <f t="shared" si="4"/>
        <v>55.851063829787236</v>
      </c>
      <c r="R31" s="12">
        <f t="shared" si="10"/>
        <v>0</v>
      </c>
      <c r="S31" s="60"/>
      <c r="T31" s="65">
        <f t="shared" si="5"/>
        <v>54.639175257731956</v>
      </c>
      <c r="U31" s="12">
        <f t="shared" si="11"/>
        <v>0</v>
      </c>
      <c r="V31" s="60"/>
      <c r="W31" s="65">
        <f t="shared" si="6"/>
        <v>56.71641791044776</v>
      </c>
      <c r="X31" s="62">
        <f t="shared" si="12"/>
        <v>0</v>
      </c>
      <c r="Z31" s="35"/>
      <c r="AA31" s="35"/>
      <c r="AB31" s="35"/>
    </row>
    <row r="32" spans="2:34" x14ac:dyDescent="0.2">
      <c r="B32" s="55"/>
      <c r="C32" s="56"/>
      <c r="D32" s="57"/>
      <c r="E32" s="58"/>
      <c r="F32" s="50">
        <f t="shared" si="13"/>
        <v>20.700000000000003</v>
      </c>
      <c r="G32" s="60"/>
      <c r="H32" s="65">
        <f t="shared" si="1"/>
        <v>57.5</v>
      </c>
      <c r="I32" s="12">
        <f t="shared" si="7"/>
        <v>24.122807017543799</v>
      </c>
      <c r="J32" s="60"/>
      <c r="K32" s="65">
        <f t="shared" si="2"/>
        <v>54.838709677419352</v>
      </c>
      <c r="L32" s="12">
        <f t="shared" si="8"/>
        <v>0</v>
      </c>
      <c r="M32" s="60"/>
      <c r="N32" s="65">
        <f t="shared" si="3"/>
        <v>55.462184873949582</v>
      </c>
      <c r="O32" s="12">
        <f t="shared" si="9"/>
        <v>24.32551968155682</v>
      </c>
      <c r="P32" s="60"/>
      <c r="Q32" s="65">
        <f t="shared" si="4"/>
        <v>55.851063829787236</v>
      </c>
      <c r="R32" s="12">
        <f t="shared" si="10"/>
        <v>0</v>
      </c>
      <c r="S32" s="60"/>
      <c r="T32" s="65">
        <f t="shared" si="5"/>
        <v>54.639175257731956</v>
      </c>
      <c r="U32" s="12">
        <f t="shared" si="11"/>
        <v>0</v>
      </c>
      <c r="V32" s="60"/>
      <c r="W32" s="65">
        <f t="shared" si="6"/>
        <v>56.71641791044776</v>
      </c>
      <c r="X32" s="62">
        <f t="shared" si="12"/>
        <v>0</v>
      </c>
      <c r="Z32" s="35"/>
      <c r="AA32" s="35"/>
      <c r="AB32" s="35"/>
    </row>
    <row r="33" spans="2:28" ht="15" thickBot="1" x14ac:dyDescent="0.25">
      <c r="B33" s="55"/>
      <c r="C33" s="56"/>
      <c r="D33" s="57"/>
      <c r="E33" s="59"/>
      <c r="F33" s="50">
        <f t="shared" si="13"/>
        <v>20.700000000000003</v>
      </c>
      <c r="G33" s="60"/>
      <c r="H33" s="66">
        <f t="shared" si="1"/>
        <v>57.5</v>
      </c>
      <c r="I33" s="12">
        <f t="shared" si="7"/>
        <v>24.122807017543799</v>
      </c>
      <c r="J33" s="60"/>
      <c r="K33" s="66">
        <f t="shared" si="2"/>
        <v>54.838709677419352</v>
      </c>
      <c r="L33" s="12">
        <f t="shared" si="8"/>
        <v>0</v>
      </c>
      <c r="M33" s="60"/>
      <c r="N33" s="66">
        <f t="shared" si="3"/>
        <v>55.462184873949582</v>
      </c>
      <c r="O33" s="12">
        <f t="shared" si="9"/>
        <v>24.32551968155682</v>
      </c>
      <c r="P33" s="60"/>
      <c r="Q33" s="66">
        <f t="shared" si="4"/>
        <v>55.851063829787236</v>
      </c>
      <c r="R33" s="12">
        <f t="shared" si="10"/>
        <v>0</v>
      </c>
      <c r="S33" s="60"/>
      <c r="T33" s="66">
        <f t="shared" si="5"/>
        <v>54.639175257731956</v>
      </c>
      <c r="U33" s="12">
        <f t="shared" si="11"/>
        <v>0</v>
      </c>
      <c r="V33" s="60"/>
      <c r="W33" s="66">
        <f t="shared" si="6"/>
        <v>56.71641791044776</v>
      </c>
      <c r="X33" s="80">
        <f t="shared" si="12"/>
        <v>0</v>
      </c>
      <c r="Z33" s="35"/>
      <c r="AA33" s="35"/>
      <c r="AB33" s="35"/>
    </row>
    <row r="34" spans="2:28" x14ac:dyDescent="0.2">
      <c r="B34" s="53"/>
      <c r="C34" s="53"/>
      <c r="D34" s="53"/>
      <c r="E34" s="54"/>
      <c r="F34" s="53"/>
      <c r="G34" s="36"/>
      <c r="H34" s="36"/>
      <c r="I34" s="37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Z34" s="35"/>
      <c r="AA34" s="35"/>
      <c r="AB34" s="35"/>
    </row>
    <row r="35" spans="2:28" x14ac:dyDescent="0.2">
      <c r="B35" s="4"/>
      <c r="C35" s="4"/>
      <c r="D35" s="4"/>
      <c r="Z35" s="35"/>
      <c r="AA35" s="35"/>
      <c r="AB35" s="35"/>
    </row>
    <row r="36" spans="2:28" x14ac:dyDescent="0.2">
      <c r="Z36" s="35"/>
      <c r="AA36" s="35"/>
      <c r="AB36" s="35"/>
    </row>
    <row r="37" spans="2:28" x14ac:dyDescent="0.2">
      <c r="Z37" s="35"/>
      <c r="AA37" s="35"/>
      <c r="AB37" s="35"/>
    </row>
    <row r="38" spans="2:28" x14ac:dyDescent="0.2">
      <c r="Z38" s="35"/>
      <c r="AA38" s="35"/>
      <c r="AB38" s="35"/>
    </row>
    <row r="39" spans="2:28" x14ac:dyDescent="0.2">
      <c r="Z39" s="35"/>
      <c r="AA39" s="35"/>
      <c r="AB39" s="35"/>
    </row>
    <row r="40" spans="2:28" x14ac:dyDescent="0.2">
      <c r="Y40" s="1"/>
      <c r="Z40" s="35"/>
      <c r="AA40" s="35"/>
      <c r="AB40" s="35"/>
    </row>
    <row r="41" spans="2:28" x14ac:dyDescent="0.2">
      <c r="Z41" s="35"/>
      <c r="AA41" s="41"/>
      <c r="AB41" s="35"/>
    </row>
    <row r="42" spans="2:28" x14ac:dyDescent="0.2">
      <c r="AA42" s="41"/>
    </row>
    <row r="43" spans="2:28" x14ac:dyDescent="0.2">
      <c r="AA43" s="41"/>
    </row>
    <row r="44" spans="2:28" x14ac:dyDescent="0.2">
      <c r="AA44" s="41"/>
    </row>
    <row r="45" spans="2:28" x14ac:dyDescent="0.2">
      <c r="AA45" s="41"/>
    </row>
    <row r="46" spans="2:28" x14ac:dyDescent="0.2">
      <c r="AA46" s="41"/>
    </row>
    <row r="47" spans="2:28" x14ac:dyDescent="0.2">
      <c r="AA47" s="33"/>
    </row>
    <row r="48" spans="2:28" x14ac:dyDescent="0.2">
      <c r="AA48" s="33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Normal="100" workbookViewId="0">
      <selection activeCell="A37" sqref="A37"/>
    </sheetView>
  </sheetViews>
  <sheetFormatPr defaultRowHeight="14.2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Hints</vt:lpstr>
      <vt:lpstr>Data</vt:lpstr>
      <vt:lpstr>Graphs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</dc:creator>
  <cp:lastModifiedBy>me</cp:lastModifiedBy>
  <cp:lastPrinted>2015-05-22T16:07:21Z</cp:lastPrinted>
  <dcterms:created xsi:type="dcterms:W3CDTF">2012-01-28T13:39:40Z</dcterms:created>
  <dcterms:modified xsi:type="dcterms:W3CDTF">2017-09-01T09:01:12Z</dcterms:modified>
</cp:coreProperties>
</file>